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Archivos_REM\2022\municipal\serie bm\"/>
    </mc:Choice>
  </mc:AlternateContent>
  <bookViews>
    <workbookView xWindow="-105" yWindow="-105" windowWidth="23250" windowHeight="12570" tabRatio="765"/>
  </bookViews>
  <sheets>
    <sheet name="BM18" sheetId="16" r:id="rId1"/>
    <sheet name="BM18A" sheetId="19" r:id="rId2"/>
    <sheet name="tabla" sheetId="24" r:id="rId3"/>
  </sheets>
  <calcPr calcId="162913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4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9" l="1"/>
  <c r="C3" i="19"/>
  <c r="C4" i="16"/>
  <c r="C3" i="16"/>
  <c r="I606" i="19" l="1"/>
  <c r="H606" i="19"/>
  <c r="G606" i="19"/>
  <c r="F606" i="19"/>
  <c r="E606" i="19"/>
  <c r="D606" i="19"/>
  <c r="I605" i="19"/>
  <c r="H605" i="19"/>
  <c r="G605" i="19"/>
  <c r="F605" i="19"/>
  <c r="E605" i="19"/>
  <c r="D605" i="19"/>
  <c r="I604" i="19"/>
  <c r="H604" i="19"/>
  <c r="G604" i="19"/>
  <c r="F604" i="19"/>
  <c r="E604" i="19"/>
  <c r="D604" i="19"/>
  <c r="I603" i="19"/>
  <c r="H603" i="19"/>
  <c r="G603" i="19"/>
  <c r="F603" i="19"/>
  <c r="E603" i="19"/>
  <c r="D603" i="19"/>
  <c r="I602" i="19"/>
  <c r="H602" i="19"/>
  <c r="G602" i="19"/>
  <c r="F602" i="19"/>
  <c r="E602" i="19"/>
  <c r="D602" i="19"/>
  <c r="I601" i="19"/>
  <c r="H601" i="19"/>
  <c r="G601" i="19"/>
  <c r="F601" i="19"/>
  <c r="E601" i="19"/>
  <c r="D601" i="19"/>
  <c r="I600" i="19"/>
  <c r="H600" i="19"/>
  <c r="G600" i="19"/>
  <c r="F600" i="19"/>
  <c r="E600" i="19"/>
  <c r="D600" i="19"/>
  <c r="I599" i="19"/>
  <c r="H599" i="19"/>
  <c r="G599" i="19"/>
  <c r="F599" i="19"/>
  <c r="E599" i="19"/>
  <c r="D599" i="19"/>
  <c r="I598" i="19"/>
  <c r="H598" i="19"/>
  <c r="G598" i="19"/>
  <c r="F598" i="19"/>
  <c r="E598" i="19"/>
  <c r="D598" i="19"/>
  <c r="I597" i="19"/>
  <c r="H597" i="19"/>
  <c r="G597" i="19"/>
  <c r="F597" i="19"/>
  <c r="E597" i="19"/>
  <c r="D597" i="19"/>
  <c r="I596" i="19"/>
  <c r="H596" i="19"/>
  <c r="G596" i="19"/>
  <c r="F596" i="19"/>
  <c r="E596" i="19"/>
  <c r="D596" i="19"/>
  <c r="I595" i="19"/>
  <c r="H595" i="19"/>
  <c r="G595" i="19"/>
  <c r="F595" i="19"/>
  <c r="E595" i="19"/>
  <c r="D595" i="19"/>
  <c r="I594" i="19"/>
  <c r="H594" i="19"/>
  <c r="G594" i="19"/>
  <c r="F594" i="19"/>
  <c r="E594" i="19"/>
  <c r="D594" i="19"/>
  <c r="I593" i="19"/>
  <c r="H593" i="19"/>
  <c r="G593" i="19"/>
  <c r="F593" i="19"/>
  <c r="E593" i="19"/>
  <c r="D593" i="19"/>
  <c r="G588" i="19"/>
  <c r="F588" i="19"/>
  <c r="E588" i="19"/>
  <c r="D588" i="19"/>
  <c r="G587" i="19"/>
  <c r="F587" i="19"/>
  <c r="E587" i="19"/>
  <c r="D587" i="19"/>
  <c r="I583" i="19"/>
  <c r="H583" i="19"/>
  <c r="G583" i="19"/>
  <c r="F583" i="19"/>
  <c r="E583" i="19"/>
  <c r="D583" i="19"/>
  <c r="I582" i="19"/>
  <c r="H582" i="19"/>
  <c r="G582" i="19"/>
  <c r="F582" i="19"/>
  <c r="E582" i="19"/>
  <c r="D582" i="19"/>
  <c r="I581" i="19"/>
  <c r="H581" i="19"/>
  <c r="G581" i="19"/>
  <c r="F581" i="19"/>
  <c r="E581" i="19"/>
  <c r="D581" i="19"/>
  <c r="I580" i="19"/>
  <c r="H580" i="19"/>
  <c r="G580" i="19"/>
  <c r="F580" i="19"/>
  <c r="E580" i="19"/>
  <c r="D580" i="19"/>
  <c r="I579" i="19"/>
  <c r="H579" i="19"/>
  <c r="G579" i="19"/>
  <c r="F579" i="19"/>
  <c r="E579" i="19"/>
  <c r="D579" i="19"/>
  <c r="I578" i="19"/>
  <c r="H578" i="19"/>
  <c r="G578" i="19"/>
  <c r="F578" i="19"/>
  <c r="E578" i="19"/>
  <c r="D578" i="19"/>
  <c r="I577" i="19"/>
  <c r="H577" i="19"/>
  <c r="G577" i="19"/>
  <c r="F577" i="19"/>
  <c r="E577" i="19"/>
  <c r="D577" i="19"/>
  <c r="I576" i="19"/>
  <c r="H576" i="19"/>
  <c r="G576" i="19"/>
  <c r="F576" i="19"/>
  <c r="E576" i="19"/>
  <c r="D576" i="19"/>
  <c r="I575" i="19"/>
  <c r="H575" i="19"/>
  <c r="G575" i="19"/>
  <c r="F575" i="19"/>
  <c r="E575" i="19"/>
  <c r="D575" i="19"/>
  <c r="I574" i="19"/>
  <c r="H574" i="19"/>
  <c r="G574" i="19"/>
  <c r="F574" i="19"/>
  <c r="E574" i="19"/>
  <c r="D574" i="19"/>
  <c r="I573" i="19"/>
  <c r="H573" i="19"/>
  <c r="G573" i="19"/>
  <c r="F573" i="19"/>
  <c r="E573" i="19"/>
  <c r="D573" i="19"/>
  <c r="I572" i="19"/>
  <c r="H572" i="19"/>
  <c r="G572" i="19"/>
  <c r="F572" i="19"/>
  <c r="E572" i="19"/>
  <c r="D572" i="19"/>
  <c r="I571" i="19"/>
  <c r="H571" i="19"/>
  <c r="G571" i="19"/>
  <c r="F571" i="19"/>
  <c r="E571" i="19"/>
  <c r="D571" i="19"/>
  <c r="I570" i="19"/>
  <c r="H570" i="19"/>
  <c r="G570" i="19"/>
  <c r="F570" i="19"/>
  <c r="E570" i="19"/>
  <c r="D570" i="19"/>
  <c r="I569" i="19"/>
  <c r="H569" i="19"/>
  <c r="G569" i="19"/>
  <c r="F569" i="19"/>
  <c r="E569" i="19"/>
  <c r="D569" i="19"/>
  <c r="I568" i="19"/>
  <c r="H568" i="19"/>
  <c r="G568" i="19"/>
  <c r="F568" i="19"/>
  <c r="E568" i="19"/>
  <c r="D568" i="19"/>
  <c r="I567" i="19"/>
  <c r="H567" i="19"/>
  <c r="G567" i="19"/>
  <c r="F567" i="19"/>
  <c r="E567" i="19"/>
  <c r="D567" i="19"/>
  <c r="I564" i="19"/>
  <c r="H564" i="19"/>
  <c r="G564" i="19"/>
  <c r="F564" i="19"/>
  <c r="E564" i="19"/>
  <c r="D564" i="19"/>
  <c r="I563" i="19"/>
  <c r="H563" i="19"/>
  <c r="G563" i="19"/>
  <c r="F563" i="19"/>
  <c r="E563" i="19"/>
  <c r="D563" i="19"/>
  <c r="I562" i="19"/>
  <c r="H562" i="19"/>
  <c r="G562" i="19"/>
  <c r="F562" i="19"/>
  <c r="E562" i="19"/>
  <c r="D562" i="19"/>
  <c r="I561" i="19"/>
  <c r="H561" i="19"/>
  <c r="G561" i="19"/>
  <c r="F561" i="19"/>
  <c r="E561" i="19"/>
  <c r="D561" i="19"/>
  <c r="I560" i="19"/>
  <c r="H560" i="19"/>
  <c r="G560" i="19"/>
  <c r="F560" i="19"/>
  <c r="E560" i="19"/>
  <c r="D560" i="19"/>
  <c r="I559" i="19"/>
  <c r="H559" i="19"/>
  <c r="G559" i="19"/>
  <c r="F559" i="19"/>
  <c r="E559" i="19"/>
  <c r="D559" i="19"/>
  <c r="I558" i="19"/>
  <c r="H558" i="19"/>
  <c r="G558" i="19"/>
  <c r="F558" i="19"/>
  <c r="E558" i="19"/>
  <c r="D558" i="19"/>
  <c r="I557" i="19"/>
  <c r="H557" i="19"/>
  <c r="G557" i="19"/>
  <c r="F557" i="19"/>
  <c r="E557" i="19"/>
  <c r="D557" i="19"/>
  <c r="I556" i="19"/>
  <c r="H556" i="19"/>
  <c r="G556" i="19"/>
  <c r="F556" i="19"/>
  <c r="E556" i="19"/>
  <c r="D556" i="19"/>
  <c r="I555" i="19"/>
  <c r="H555" i="19"/>
  <c r="G555" i="19"/>
  <c r="F555" i="19"/>
  <c r="E555" i="19"/>
  <c r="D555" i="19"/>
  <c r="I554" i="19"/>
  <c r="H554" i="19"/>
  <c r="G554" i="19"/>
  <c r="F554" i="19"/>
  <c r="E554" i="19"/>
  <c r="D554" i="19"/>
  <c r="I553" i="19"/>
  <c r="H553" i="19"/>
  <c r="G553" i="19"/>
  <c r="F553" i="19"/>
  <c r="E553" i="19"/>
  <c r="D553" i="19"/>
  <c r="I552" i="19"/>
  <c r="H552" i="19"/>
  <c r="G552" i="19"/>
  <c r="F552" i="19"/>
  <c r="E552" i="19"/>
  <c r="D552" i="19"/>
  <c r="I551" i="19"/>
  <c r="H551" i="19"/>
  <c r="G551" i="19"/>
  <c r="F551" i="19"/>
  <c r="E551" i="19"/>
  <c r="D551" i="19"/>
  <c r="I550" i="19"/>
  <c r="H550" i="19"/>
  <c r="G550" i="19"/>
  <c r="F550" i="19"/>
  <c r="E550" i="19"/>
  <c r="D550" i="19"/>
  <c r="I549" i="19"/>
  <c r="H549" i="19"/>
  <c r="G549" i="19"/>
  <c r="F549" i="19"/>
  <c r="E549" i="19"/>
  <c r="D549" i="19"/>
  <c r="I548" i="19"/>
  <c r="H548" i="19"/>
  <c r="G548" i="19"/>
  <c r="F548" i="19"/>
  <c r="E548" i="19"/>
  <c r="D548" i="19"/>
  <c r="I547" i="19"/>
  <c r="H547" i="19"/>
  <c r="G547" i="19"/>
  <c r="F547" i="19"/>
  <c r="E547" i="19"/>
  <c r="D547" i="19"/>
  <c r="I546" i="19"/>
  <c r="H546" i="19"/>
  <c r="G546" i="19"/>
  <c r="F546" i="19"/>
  <c r="E546" i="19"/>
  <c r="D546" i="19"/>
  <c r="I545" i="19"/>
  <c r="H545" i="19"/>
  <c r="G545" i="19"/>
  <c r="F545" i="19"/>
  <c r="E545" i="19"/>
  <c r="D545" i="19"/>
  <c r="I544" i="19"/>
  <c r="H544" i="19"/>
  <c r="G544" i="19"/>
  <c r="F544" i="19"/>
  <c r="E544" i="19"/>
  <c r="D544" i="19"/>
  <c r="I543" i="19"/>
  <c r="H543" i="19"/>
  <c r="G543" i="19"/>
  <c r="F543" i="19"/>
  <c r="E543" i="19"/>
  <c r="D543" i="19"/>
  <c r="I542" i="19"/>
  <c r="H542" i="19"/>
  <c r="G542" i="19"/>
  <c r="F542" i="19"/>
  <c r="E542" i="19"/>
  <c r="D542" i="19"/>
  <c r="I541" i="19"/>
  <c r="H541" i="19"/>
  <c r="G541" i="19"/>
  <c r="F541" i="19"/>
  <c r="E541" i="19"/>
  <c r="D541" i="19"/>
  <c r="I538" i="19"/>
  <c r="H538" i="19"/>
  <c r="G538" i="19"/>
  <c r="F538" i="19"/>
  <c r="E538" i="19"/>
  <c r="D538" i="19"/>
  <c r="I537" i="19"/>
  <c r="H537" i="19"/>
  <c r="G537" i="19"/>
  <c r="F537" i="19"/>
  <c r="E537" i="19"/>
  <c r="D537" i="19"/>
  <c r="I536" i="19"/>
  <c r="H536" i="19"/>
  <c r="G536" i="19"/>
  <c r="F536" i="19"/>
  <c r="E536" i="19"/>
  <c r="D536" i="19"/>
  <c r="I535" i="19"/>
  <c r="H535" i="19"/>
  <c r="G535" i="19"/>
  <c r="F535" i="19"/>
  <c r="E535" i="19"/>
  <c r="D535" i="19"/>
  <c r="I534" i="19"/>
  <c r="H534" i="19"/>
  <c r="G534" i="19"/>
  <c r="F534" i="19"/>
  <c r="E534" i="19"/>
  <c r="D534" i="19"/>
  <c r="I533" i="19"/>
  <c r="H533" i="19"/>
  <c r="G533" i="19"/>
  <c r="F533" i="19"/>
  <c r="E533" i="19"/>
  <c r="D533" i="19"/>
  <c r="I532" i="19"/>
  <c r="H532" i="19"/>
  <c r="G532" i="19"/>
  <c r="F532" i="19"/>
  <c r="E532" i="19"/>
  <c r="D532" i="19"/>
  <c r="I530" i="19"/>
  <c r="H530" i="19"/>
  <c r="G530" i="19"/>
  <c r="F530" i="19"/>
  <c r="E530" i="19"/>
  <c r="D530" i="19"/>
  <c r="I527" i="19"/>
  <c r="H527" i="19"/>
  <c r="G527" i="19"/>
  <c r="F527" i="19"/>
  <c r="E527" i="19"/>
  <c r="D527" i="19"/>
  <c r="I526" i="19"/>
  <c r="H526" i="19"/>
  <c r="G526" i="19"/>
  <c r="F526" i="19"/>
  <c r="E526" i="19"/>
  <c r="D526" i="19"/>
  <c r="I523" i="19"/>
  <c r="H523" i="19"/>
  <c r="G523" i="19"/>
  <c r="F523" i="19"/>
  <c r="E523" i="19"/>
  <c r="D523" i="19"/>
  <c r="I522" i="19"/>
  <c r="H522" i="19"/>
  <c r="G522" i="19"/>
  <c r="F522" i="19"/>
  <c r="E522" i="19"/>
  <c r="D522" i="19"/>
  <c r="I521" i="19"/>
  <c r="H521" i="19"/>
  <c r="G521" i="19"/>
  <c r="F521" i="19"/>
  <c r="E521" i="19"/>
  <c r="D521" i="19"/>
  <c r="I518" i="19"/>
  <c r="H518" i="19"/>
  <c r="G518" i="19"/>
  <c r="F518" i="19"/>
  <c r="E518" i="19"/>
  <c r="D518" i="19"/>
  <c r="I517" i="19"/>
  <c r="H517" i="19"/>
  <c r="G517" i="19"/>
  <c r="F517" i="19"/>
  <c r="E517" i="19"/>
  <c r="D517" i="19"/>
  <c r="I516" i="19"/>
  <c r="H516" i="19"/>
  <c r="G516" i="19"/>
  <c r="F516" i="19"/>
  <c r="E516" i="19"/>
  <c r="D516" i="19"/>
  <c r="I515" i="19"/>
  <c r="H515" i="19"/>
  <c r="G515" i="19"/>
  <c r="F515" i="19"/>
  <c r="E515" i="19"/>
  <c r="D515" i="19"/>
  <c r="I512" i="19"/>
  <c r="H512" i="19"/>
  <c r="G512" i="19"/>
  <c r="F512" i="19"/>
  <c r="E512" i="19"/>
  <c r="D512" i="19"/>
  <c r="I511" i="19"/>
  <c r="H511" i="19"/>
  <c r="G511" i="19"/>
  <c r="F511" i="19"/>
  <c r="E511" i="19"/>
  <c r="D511" i="19"/>
  <c r="I510" i="19"/>
  <c r="H510" i="19"/>
  <c r="G510" i="19"/>
  <c r="F510" i="19"/>
  <c r="E510" i="19"/>
  <c r="D510" i="19"/>
  <c r="I507" i="19"/>
  <c r="H507" i="19"/>
  <c r="G507" i="19"/>
  <c r="F507" i="19"/>
  <c r="E507" i="19"/>
  <c r="D507" i="19"/>
  <c r="I506" i="19"/>
  <c r="H506" i="19"/>
  <c r="G506" i="19"/>
  <c r="F506" i="19"/>
  <c r="E506" i="19"/>
  <c r="D506" i="19"/>
  <c r="I503" i="19"/>
  <c r="H503" i="19"/>
  <c r="G503" i="19"/>
  <c r="F503" i="19"/>
  <c r="E503" i="19"/>
  <c r="D503" i="19"/>
  <c r="I502" i="19"/>
  <c r="H502" i="19"/>
  <c r="G502" i="19"/>
  <c r="F502" i="19"/>
  <c r="E502" i="19"/>
  <c r="D502" i="19"/>
  <c r="I501" i="19"/>
  <c r="H501" i="19"/>
  <c r="G501" i="19"/>
  <c r="F501" i="19"/>
  <c r="E501" i="19"/>
  <c r="D501" i="19"/>
  <c r="I500" i="19"/>
  <c r="H500" i="19"/>
  <c r="G500" i="19"/>
  <c r="F500" i="19"/>
  <c r="E500" i="19"/>
  <c r="D500" i="19"/>
  <c r="I499" i="19"/>
  <c r="H499" i="19"/>
  <c r="G499" i="19"/>
  <c r="F499" i="19"/>
  <c r="E499" i="19"/>
  <c r="D499" i="19"/>
  <c r="I498" i="19"/>
  <c r="H498" i="19"/>
  <c r="G498" i="19"/>
  <c r="F498" i="19"/>
  <c r="E498" i="19"/>
  <c r="D498" i="19"/>
  <c r="I495" i="19"/>
  <c r="H495" i="19"/>
  <c r="G495" i="19"/>
  <c r="F495" i="19"/>
  <c r="E495" i="19"/>
  <c r="D495" i="19"/>
  <c r="I494" i="19"/>
  <c r="H494" i="19"/>
  <c r="G494" i="19"/>
  <c r="F494" i="19"/>
  <c r="E494" i="19"/>
  <c r="D494" i="19"/>
  <c r="I493" i="19"/>
  <c r="H493" i="19"/>
  <c r="G493" i="19"/>
  <c r="F493" i="19"/>
  <c r="E493" i="19"/>
  <c r="D493" i="19"/>
  <c r="I492" i="19"/>
  <c r="H492" i="19"/>
  <c r="G492" i="19"/>
  <c r="F492" i="19"/>
  <c r="E492" i="19"/>
  <c r="D492" i="19"/>
  <c r="I491" i="19"/>
  <c r="H491" i="19"/>
  <c r="G491" i="19"/>
  <c r="F491" i="19"/>
  <c r="E491" i="19"/>
  <c r="D491" i="19"/>
  <c r="I490" i="19"/>
  <c r="H490" i="19"/>
  <c r="G490" i="19"/>
  <c r="F490" i="19"/>
  <c r="E490" i="19"/>
  <c r="D490" i="19"/>
  <c r="I489" i="19"/>
  <c r="H489" i="19"/>
  <c r="G489" i="19"/>
  <c r="F489" i="19"/>
  <c r="E489" i="19"/>
  <c r="D489" i="19"/>
  <c r="I488" i="19"/>
  <c r="H488" i="19"/>
  <c r="G488" i="19"/>
  <c r="F488" i="19"/>
  <c r="E488" i="19"/>
  <c r="D488" i="19"/>
  <c r="I487" i="19"/>
  <c r="H487" i="19"/>
  <c r="G487" i="19"/>
  <c r="F487" i="19"/>
  <c r="E487" i="19"/>
  <c r="D487" i="19"/>
  <c r="I486" i="19"/>
  <c r="H486" i="19"/>
  <c r="G486" i="19"/>
  <c r="F486" i="19"/>
  <c r="E486" i="19"/>
  <c r="D486" i="19"/>
  <c r="I485" i="19"/>
  <c r="H485" i="19"/>
  <c r="G485" i="19"/>
  <c r="F485" i="19"/>
  <c r="E485" i="19"/>
  <c r="D485" i="19"/>
  <c r="I483" i="19"/>
  <c r="H483" i="19"/>
  <c r="G483" i="19"/>
  <c r="F483" i="19"/>
  <c r="E483" i="19"/>
  <c r="D483" i="19"/>
  <c r="G478" i="19"/>
  <c r="F478" i="19"/>
  <c r="E478" i="19"/>
  <c r="D478" i="19"/>
  <c r="G477" i="19"/>
  <c r="F477" i="19"/>
  <c r="E477" i="19"/>
  <c r="D477" i="19"/>
  <c r="G476" i="19"/>
  <c r="F476" i="19"/>
  <c r="E476" i="19"/>
  <c r="D476" i="19"/>
  <c r="G475" i="19"/>
  <c r="F475" i="19"/>
  <c r="E475" i="19"/>
  <c r="D475" i="19"/>
  <c r="G474" i="19"/>
  <c r="F474" i="19"/>
  <c r="E474" i="19"/>
  <c r="D474" i="19"/>
  <c r="G473" i="19"/>
  <c r="F473" i="19"/>
  <c r="E473" i="19"/>
  <c r="D473" i="19"/>
  <c r="G472" i="19"/>
  <c r="F472" i="19"/>
  <c r="E472" i="19"/>
  <c r="D472" i="19"/>
  <c r="G471" i="19"/>
  <c r="F471" i="19"/>
  <c r="E471" i="19"/>
  <c r="D471" i="19"/>
  <c r="G470" i="19"/>
  <c r="F470" i="19"/>
  <c r="E470" i="19"/>
  <c r="D470" i="19"/>
  <c r="G469" i="19"/>
  <c r="F469" i="19"/>
  <c r="E469" i="19"/>
  <c r="D469" i="19"/>
  <c r="G468" i="19"/>
  <c r="F468" i="19"/>
  <c r="E468" i="19"/>
  <c r="D468" i="19"/>
  <c r="G467" i="19"/>
  <c r="F467" i="19"/>
  <c r="E467" i="19"/>
  <c r="D467" i="19"/>
  <c r="G466" i="19"/>
  <c r="F466" i="19"/>
  <c r="E466" i="19"/>
  <c r="D466" i="19"/>
  <c r="G465" i="19"/>
  <c r="F465" i="19"/>
  <c r="E465" i="19"/>
  <c r="D465" i="19"/>
  <c r="G464" i="19"/>
  <c r="F464" i="19"/>
  <c r="E464" i="19"/>
  <c r="D464" i="19"/>
  <c r="G463" i="19"/>
  <c r="F463" i="19"/>
  <c r="E463" i="19"/>
  <c r="D463" i="19"/>
  <c r="G462" i="19"/>
  <c r="F462" i="19"/>
  <c r="E462" i="19"/>
  <c r="D462" i="19"/>
  <c r="G461" i="19"/>
  <c r="F461" i="19"/>
  <c r="E461" i="19"/>
  <c r="D461" i="19"/>
  <c r="G460" i="19"/>
  <c r="F460" i="19"/>
  <c r="E460" i="19"/>
  <c r="D460" i="19"/>
  <c r="G459" i="19"/>
  <c r="F459" i="19"/>
  <c r="E459" i="19"/>
  <c r="D459" i="19"/>
  <c r="G458" i="19"/>
  <c r="F458" i="19"/>
  <c r="E458" i="19"/>
  <c r="D458" i="19"/>
  <c r="G457" i="19"/>
  <c r="F457" i="19"/>
  <c r="E457" i="19"/>
  <c r="D457" i="19"/>
  <c r="G456" i="19"/>
  <c r="F456" i="19"/>
  <c r="E456" i="19"/>
  <c r="D456" i="19"/>
  <c r="G455" i="19"/>
  <c r="F455" i="19"/>
  <c r="E455" i="19"/>
  <c r="D455" i="19"/>
  <c r="G454" i="19"/>
  <c r="F454" i="19"/>
  <c r="E454" i="19"/>
  <c r="D454" i="19"/>
  <c r="G453" i="19"/>
  <c r="F453" i="19"/>
  <c r="E453" i="19"/>
  <c r="D453" i="19"/>
  <c r="G452" i="19"/>
  <c r="F452" i="19"/>
  <c r="E452" i="19"/>
  <c r="D452" i="19"/>
  <c r="G451" i="19"/>
  <c r="F451" i="19"/>
  <c r="E451" i="19"/>
  <c r="D451" i="19"/>
  <c r="G450" i="19"/>
  <c r="F450" i="19"/>
  <c r="E450" i="19"/>
  <c r="D450" i="19"/>
  <c r="G449" i="19"/>
  <c r="F449" i="19"/>
  <c r="E449" i="19"/>
  <c r="D449" i="19"/>
  <c r="G448" i="19"/>
  <c r="F448" i="19"/>
  <c r="E448" i="19"/>
  <c r="D448" i="19"/>
  <c r="G447" i="19"/>
  <c r="F447" i="19"/>
  <c r="E447" i="19"/>
  <c r="D447" i="19"/>
  <c r="G446" i="19"/>
  <c r="F446" i="19"/>
  <c r="E446" i="19"/>
  <c r="D446" i="19"/>
  <c r="G445" i="19"/>
  <c r="F445" i="19"/>
  <c r="E445" i="19"/>
  <c r="D445" i="19"/>
  <c r="G444" i="19"/>
  <c r="F444" i="19"/>
  <c r="E444" i="19"/>
  <c r="D444" i="19"/>
  <c r="G443" i="19"/>
  <c r="F443" i="19"/>
  <c r="E443" i="19"/>
  <c r="D443" i="19"/>
  <c r="G442" i="19"/>
  <c r="F442" i="19"/>
  <c r="E442" i="19"/>
  <c r="D442" i="19"/>
  <c r="G441" i="19"/>
  <c r="F441" i="19"/>
  <c r="E441" i="19"/>
  <c r="D441" i="19"/>
  <c r="G440" i="19"/>
  <c r="F440" i="19"/>
  <c r="E440" i="19"/>
  <c r="D440" i="19"/>
  <c r="G439" i="19"/>
  <c r="F439" i="19"/>
  <c r="E439" i="19"/>
  <c r="D439" i="19"/>
  <c r="G438" i="19"/>
  <c r="F438" i="19"/>
  <c r="E438" i="19"/>
  <c r="D438" i="19"/>
  <c r="G437" i="19"/>
  <c r="F437" i="19"/>
  <c r="E437" i="19"/>
  <c r="D437" i="19"/>
  <c r="G436" i="19"/>
  <c r="F436" i="19"/>
  <c r="E436" i="19"/>
  <c r="D436" i="19"/>
  <c r="G435" i="19"/>
  <c r="F435" i="19"/>
  <c r="E435" i="19"/>
  <c r="D435" i="19"/>
  <c r="G434" i="19"/>
  <c r="F434" i="19"/>
  <c r="E434" i="19"/>
  <c r="D434" i="19"/>
  <c r="G433" i="19"/>
  <c r="F433" i="19"/>
  <c r="E433" i="19"/>
  <c r="D433" i="19"/>
  <c r="G432" i="19"/>
  <c r="F432" i="19"/>
  <c r="E432" i="19"/>
  <c r="D432" i="19"/>
  <c r="G431" i="19"/>
  <c r="F431" i="19"/>
  <c r="E431" i="19"/>
  <c r="D431" i="19"/>
  <c r="G430" i="19"/>
  <c r="F430" i="19"/>
  <c r="E430" i="19"/>
  <c r="D430" i="19"/>
  <c r="G429" i="19"/>
  <c r="F429" i="19"/>
  <c r="E429" i="19"/>
  <c r="D429" i="19"/>
  <c r="G428" i="19"/>
  <c r="F428" i="19"/>
  <c r="E428" i="19"/>
  <c r="D428" i="19"/>
  <c r="G427" i="19"/>
  <c r="F427" i="19"/>
  <c r="E427" i="19"/>
  <c r="D427" i="19"/>
  <c r="G426" i="19"/>
  <c r="F426" i="19"/>
  <c r="E426" i="19"/>
  <c r="D426" i="19"/>
  <c r="G425" i="19"/>
  <c r="F425" i="19"/>
  <c r="E425" i="19"/>
  <c r="D425" i="19"/>
  <c r="G424" i="19"/>
  <c r="F424" i="19"/>
  <c r="E424" i="19"/>
  <c r="D424" i="19"/>
  <c r="G423" i="19"/>
  <c r="F423" i="19"/>
  <c r="E423" i="19"/>
  <c r="D423" i="19"/>
  <c r="G422" i="19"/>
  <c r="F422" i="19"/>
  <c r="E422" i="19"/>
  <c r="D422" i="19"/>
  <c r="G421" i="19"/>
  <c r="F421" i="19"/>
  <c r="E421" i="19"/>
  <c r="D421" i="19"/>
  <c r="G420" i="19"/>
  <c r="F420" i="19"/>
  <c r="E420" i="19"/>
  <c r="D420" i="19"/>
  <c r="G419" i="19"/>
  <c r="F419" i="19"/>
  <c r="E419" i="19"/>
  <c r="D419" i="19"/>
  <c r="G418" i="19"/>
  <c r="F418" i="19"/>
  <c r="E418" i="19"/>
  <c r="D418" i="19"/>
  <c r="G417" i="19"/>
  <c r="F417" i="19"/>
  <c r="E417" i="19"/>
  <c r="D417" i="19"/>
  <c r="G416" i="19"/>
  <c r="F416" i="19"/>
  <c r="E416" i="19"/>
  <c r="D416" i="19"/>
  <c r="G415" i="19"/>
  <c r="F415" i="19"/>
  <c r="E415" i="19"/>
  <c r="D415" i="19"/>
  <c r="G414" i="19"/>
  <c r="F414" i="19"/>
  <c r="E414" i="19"/>
  <c r="D414" i="19"/>
  <c r="G413" i="19"/>
  <c r="F413" i="19"/>
  <c r="E413" i="19"/>
  <c r="D413" i="19"/>
  <c r="G412" i="19"/>
  <c r="F412" i="19"/>
  <c r="E412" i="19"/>
  <c r="D412" i="19"/>
  <c r="G411" i="19"/>
  <c r="F411" i="19"/>
  <c r="E411" i="19"/>
  <c r="D411" i="19"/>
  <c r="G410" i="19"/>
  <c r="F410" i="19"/>
  <c r="E410" i="19"/>
  <c r="D410" i="19"/>
  <c r="G409" i="19"/>
  <c r="F409" i="19"/>
  <c r="E409" i="19"/>
  <c r="D409" i="19"/>
  <c r="G408" i="19"/>
  <c r="F408" i="19"/>
  <c r="E408" i="19"/>
  <c r="D408" i="19"/>
  <c r="G407" i="19"/>
  <c r="F407" i="19"/>
  <c r="E407" i="19"/>
  <c r="D407" i="19"/>
  <c r="G406" i="19"/>
  <c r="F406" i="19"/>
  <c r="E406" i="19"/>
  <c r="D406" i="19"/>
  <c r="G405" i="19"/>
  <c r="F405" i="19"/>
  <c r="E405" i="19"/>
  <c r="D405" i="19"/>
  <c r="G404" i="19"/>
  <c r="F404" i="19"/>
  <c r="E404" i="19"/>
  <c r="D404" i="19"/>
  <c r="G403" i="19"/>
  <c r="F403" i="19"/>
  <c r="E403" i="19"/>
  <c r="D403" i="19"/>
  <c r="G402" i="19"/>
  <c r="F402" i="19"/>
  <c r="E402" i="19"/>
  <c r="D402" i="19"/>
  <c r="G401" i="19"/>
  <c r="F401" i="19"/>
  <c r="E401" i="19"/>
  <c r="D401" i="19"/>
  <c r="G400" i="19"/>
  <c r="F400" i="19"/>
  <c r="E400" i="19"/>
  <c r="D400" i="19"/>
  <c r="G399" i="19"/>
  <c r="F399" i="19"/>
  <c r="E399" i="19"/>
  <c r="D399" i="19"/>
  <c r="G398" i="19"/>
  <c r="F398" i="19"/>
  <c r="E398" i="19"/>
  <c r="D398" i="19"/>
  <c r="G397" i="19"/>
  <c r="F397" i="19"/>
  <c r="E397" i="19"/>
  <c r="D397" i="19"/>
  <c r="G396" i="19"/>
  <c r="F396" i="19"/>
  <c r="E396" i="19"/>
  <c r="D396" i="19"/>
  <c r="G392" i="19"/>
  <c r="F392" i="19"/>
  <c r="E392" i="19"/>
  <c r="D392" i="19"/>
  <c r="G391" i="19"/>
  <c r="F391" i="19"/>
  <c r="E391" i="19"/>
  <c r="D391" i="19"/>
  <c r="G390" i="19"/>
  <c r="F390" i="19"/>
  <c r="E390" i="19"/>
  <c r="D390" i="19"/>
  <c r="G389" i="19"/>
  <c r="F389" i="19"/>
  <c r="E389" i="19"/>
  <c r="D389" i="19"/>
  <c r="G388" i="19"/>
  <c r="F388" i="19"/>
  <c r="E388" i="19"/>
  <c r="D388" i="19"/>
  <c r="G387" i="19"/>
  <c r="F387" i="19"/>
  <c r="E387" i="19"/>
  <c r="D387" i="19"/>
  <c r="G386" i="19"/>
  <c r="F386" i="19"/>
  <c r="E386" i="19"/>
  <c r="D386" i="19"/>
  <c r="G385" i="19"/>
  <c r="F385" i="19"/>
  <c r="E385" i="19"/>
  <c r="D385" i="19"/>
  <c r="G384" i="19"/>
  <c r="F384" i="19"/>
  <c r="E384" i="19"/>
  <c r="D384" i="19"/>
  <c r="G383" i="19"/>
  <c r="F383" i="19"/>
  <c r="E383" i="19"/>
  <c r="D383" i="19"/>
  <c r="G382" i="19"/>
  <c r="F382" i="19"/>
  <c r="E382" i="19"/>
  <c r="D382" i="19"/>
  <c r="G381" i="19"/>
  <c r="F381" i="19"/>
  <c r="E381" i="19"/>
  <c r="D381" i="19"/>
  <c r="G380" i="19"/>
  <c r="F380" i="19"/>
  <c r="E380" i="19"/>
  <c r="D380" i="19"/>
  <c r="G379" i="19"/>
  <c r="F379" i="19"/>
  <c r="E379" i="19"/>
  <c r="D379" i="19"/>
  <c r="G378" i="19"/>
  <c r="F378" i="19"/>
  <c r="E378" i="19"/>
  <c r="D378" i="19"/>
  <c r="G377" i="19"/>
  <c r="F377" i="19"/>
  <c r="E377" i="19"/>
  <c r="D377" i="19"/>
  <c r="G376" i="19"/>
  <c r="F376" i="19"/>
  <c r="E376" i="19"/>
  <c r="D376" i="19"/>
  <c r="G375" i="19"/>
  <c r="F375" i="19"/>
  <c r="E375" i="19"/>
  <c r="D375" i="19"/>
  <c r="G374" i="19"/>
  <c r="F374" i="19"/>
  <c r="E374" i="19"/>
  <c r="D374" i="19"/>
  <c r="G373" i="19"/>
  <c r="F373" i="19"/>
  <c r="E373" i="19"/>
  <c r="D373" i="19"/>
  <c r="G372" i="19"/>
  <c r="F372" i="19"/>
  <c r="E372" i="19"/>
  <c r="D372" i="19"/>
  <c r="G371" i="19"/>
  <c r="F371" i="19"/>
  <c r="E371" i="19"/>
  <c r="D371" i="19"/>
  <c r="G370" i="19"/>
  <c r="F370" i="19"/>
  <c r="E370" i="19"/>
  <c r="D370" i="19"/>
  <c r="G369" i="19"/>
  <c r="F369" i="19"/>
  <c r="E369" i="19"/>
  <c r="D369" i="19"/>
  <c r="G368" i="19"/>
  <c r="F368" i="19"/>
  <c r="E368" i="19"/>
  <c r="D368" i="19"/>
  <c r="G367" i="19"/>
  <c r="F367" i="19"/>
  <c r="E367" i="19"/>
  <c r="D367" i="19"/>
  <c r="G366" i="19"/>
  <c r="F366" i="19"/>
  <c r="E366" i="19"/>
  <c r="D366" i="19"/>
  <c r="G365" i="19"/>
  <c r="F365" i="19"/>
  <c r="E365" i="19"/>
  <c r="D365" i="19"/>
  <c r="G364" i="19"/>
  <c r="F364" i="19"/>
  <c r="E364" i="19"/>
  <c r="D364" i="19"/>
  <c r="G363" i="19"/>
  <c r="F363" i="19"/>
  <c r="E363" i="19"/>
  <c r="D363" i="19"/>
  <c r="G360" i="19"/>
  <c r="F360" i="19"/>
  <c r="E360" i="19"/>
  <c r="D360" i="19"/>
  <c r="G359" i="19"/>
  <c r="F359" i="19"/>
  <c r="E359" i="19"/>
  <c r="D359" i="19"/>
  <c r="G358" i="19"/>
  <c r="F358" i="19"/>
  <c r="E358" i="19"/>
  <c r="D358" i="19"/>
  <c r="G357" i="19"/>
  <c r="F357" i="19"/>
  <c r="E357" i="19"/>
  <c r="D357" i="19"/>
  <c r="G356" i="19"/>
  <c r="F356" i="19"/>
  <c r="E356" i="19"/>
  <c r="D356" i="19"/>
  <c r="G355" i="19"/>
  <c r="F355" i="19"/>
  <c r="E355" i="19"/>
  <c r="D355" i="19"/>
  <c r="G354" i="19"/>
  <c r="F354" i="19"/>
  <c r="E354" i="19"/>
  <c r="D354" i="19"/>
  <c r="G353" i="19"/>
  <c r="F353" i="19"/>
  <c r="E353" i="19"/>
  <c r="D353" i="19"/>
  <c r="G352" i="19"/>
  <c r="F352" i="19"/>
  <c r="E352" i="19"/>
  <c r="D352" i="19"/>
  <c r="G351" i="19"/>
  <c r="F351" i="19"/>
  <c r="E351" i="19"/>
  <c r="D351" i="19"/>
  <c r="G350" i="19"/>
  <c r="F350" i="19"/>
  <c r="E350" i="19"/>
  <c r="D350" i="19"/>
  <c r="G349" i="19"/>
  <c r="F349" i="19"/>
  <c r="E349" i="19"/>
  <c r="D349" i="19"/>
  <c r="G348" i="19"/>
  <c r="F348" i="19"/>
  <c r="E348" i="19"/>
  <c r="D348" i="19"/>
  <c r="G347" i="19"/>
  <c r="F347" i="19"/>
  <c r="E347" i="19"/>
  <c r="D347" i="19"/>
  <c r="G346" i="19"/>
  <c r="F346" i="19"/>
  <c r="E346" i="19"/>
  <c r="D346" i="19"/>
  <c r="G345" i="19"/>
  <c r="F345" i="19"/>
  <c r="E345" i="19"/>
  <c r="D345" i="19"/>
  <c r="G344" i="19"/>
  <c r="F344" i="19"/>
  <c r="E344" i="19"/>
  <c r="D344" i="19"/>
  <c r="G343" i="19"/>
  <c r="F343" i="19"/>
  <c r="E343" i="19"/>
  <c r="D343" i="19"/>
  <c r="G342" i="19"/>
  <c r="F342" i="19"/>
  <c r="E342" i="19"/>
  <c r="D342" i="19"/>
  <c r="G341" i="19"/>
  <c r="F341" i="19"/>
  <c r="E341" i="19"/>
  <c r="D341" i="19"/>
  <c r="G340" i="19"/>
  <c r="F340" i="19"/>
  <c r="E340" i="19"/>
  <c r="D340" i="19"/>
  <c r="G339" i="19"/>
  <c r="F339" i="19"/>
  <c r="E339" i="19"/>
  <c r="D339" i="19"/>
  <c r="G338" i="19"/>
  <c r="F338" i="19"/>
  <c r="E338" i="19"/>
  <c r="D338" i="19"/>
  <c r="G337" i="19"/>
  <c r="F337" i="19"/>
  <c r="E337" i="19"/>
  <c r="D337" i="19"/>
  <c r="G336" i="19"/>
  <c r="F336" i="19"/>
  <c r="E336" i="19"/>
  <c r="D336" i="19"/>
  <c r="G335" i="19"/>
  <c r="F335" i="19"/>
  <c r="E335" i="19"/>
  <c r="D335" i="19"/>
  <c r="G334" i="19"/>
  <c r="F334" i="19"/>
  <c r="E334" i="19"/>
  <c r="D334" i="19"/>
  <c r="G333" i="19"/>
  <c r="F333" i="19"/>
  <c r="E333" i="19"/>
  <c r="D333" i="19"/>
  <c r="G332" i="19"/>
  <c r="F332" i="19"/>
  <c r="E332" i="19"/>
  <c r="D332" i="19"/>
  <c r="G331" i="19"/>
  <c r="F331" i="19"/>
  <c r="E331" i="19"/>
  <c r="D331" i="19"/>
  <c r="G330" i="19"/>
  <c r="F330" i="19"/>
  <c r="E330" i="19"/>
  <c r="D330" i="19"/>
  <c r="G329" i="19"/>
  <c r="F329" i="19"/>
  <c r="E329" i="19"/>
  <c r="D329" i="19"/>
  <c r="G328" i="19"/>
  <c r="F328" i="19"/>
  <c r="E328" i="19"/>
  <c r="D328" i="19"/>
  <c r="G327" i="19"/>
  <c r="F327" i="19"/>
  <c r="E327" i="19"/>
  <c r="D327" i="19"/>
  <c r="G326" i="19"/>
  <c r="F326" i="19"/>
  <c r="E326" i="19"/>
  <c r="D326" i="19"/>
  <c r="G325" i="19"/>
  <c r="F325" i="19"/>
  <c r="E325" i="19"/>
  <c r="D325" i="19"/>
  <c r="G324" i="19"/>
  <c r="F324" i="19"/>
  <c r="E324" i="19"/>
  <c r="D324" i="19"/>
  <c r="G323" i="19"/>
  <c r="F323" i="19"/>
  <c r="E323" i="19"/>
  <c r="D323" i="19"/>
  <c r="G322" i="19"/>
  <c r="F322" i="19"/>
  <c r="E322" i="19"/>
  <c r="D322" i="19"/>
  <c r="G321" i="19"/>
  <c r="F321" i="19"/>
  <c r="E321" i="19"/>
  <c r="D321" i="19"/>
  <c r="G320" i="19"/>
  <c r="F320" i="19"/>
  <c r="E320" i="19"/>
  <c r="D320" i="19"/>
  <c r="G319" i="19"/>
  <c r="F319" i="19"/>
  <c r="E319" i="19"/>
  <c r="D319" i="19"/>
  <c r="G318" i="19"/>
  <c r="F318" i="19"/>
  <c r="E318" i="19"/>
  <c r="D318" i="19"/>
  <c r="G317" i="19"/>
  <c r="F317" i="19"/>
  <c r="E317" i="19"/>
  <c r="D317" i="19"/>
  <c r="G314" i="19"/>
  <c r="F314" i="19"/>
  <c r="E314" i="19"/>
  <c r="D314" i="19"/>
  <c r="G313" i="19"/>
  <c r="F313" i="19"/>
  <c r="E313" i="19"/>
  <c r="D313" i="19"/>
  <c r="G312" i="19"/>
  <c r="F312" i="19"/>
  <c r="E312" i="19"/>
  <c r="D312" i="19"/>
  <c r="G311" i="19"/>
  <c r="F311" i="19"/>
  <c r="E311" i="19"/>
  <c r="D311" i="19"/>
  <c r="G310" i="19"/>
  <c r="F310" i="19"/>
  <c r="E310" i="19"/>
  <c r="D310" i="19"/>
  <c r="G309" i="19"/>
  <c r="F309" i="19"/>
  <c r="E309" i="19"/>
  <c r="D309" i="19"/>
  <c r="G308" i="19"/>
  <c r="F308" i="19"/>
  <c r="E308" i="19"/>
  <c r="D308" i="19"/>
  <c r="G307" i="19"/>
  <c r="F307" i="19"/>
  <c r="E307" i="19"/>
  <c r="D307" i="19"/>
  <c r="G306" i="19"/>
  <c r="F306" i="19"/>
  <c r="E306" i="19"/>
  <c r="D306" i="19"/>
  <c r="G305" i="19"/>
  <c r="F305" i="19"/>
  <c r="E305" i="19"/>
  <c r="D305" i="19"/>
  <c r="G304" i="19"/>
  <c r="F304" i="19"/>
  <c r="E304" i="19"/>
  <c r="D304" i="19"/>
  <c r="G303" i="19"/>
  <c r="F303" i="19"/>
  <c r="E303" i="19"/>
  <c r="D303" i="19"/>
  <c r="G302" i="19"/>
  <c r="F302" i="19"/>
  <c r="E302" i="19"/>
  <c r="D302" i="19"/>
  <c r="G301" i="19"/>
  <c r="F301" i="19"/>
  <c r="E301" i="19"/>
  <c r="D301" i="19"/>
  <c r="G300" i="19"/>
  <c r="F300" i="19"/>
  <c r="E300" i="19"/>
  <c r="D300" i="19"/>
  <c r="G299" i="19"/>
  <c r="F299" i="19"/>
  <c r="E299" i="19"/>
  <c r="D299" i="19"/>
  <c r="G298" i="19"/>
  <c r="F298" i="19"/>
  <c r="E298" i="19"/>
  <c r="D298" i="19"/>
  <c r="G297" i="19"/>
  <c r="F297" i="19"/>
  <c r="E297" i="19"/>
  <c r="D297" i="19"/>
  <c r="G296" i="19"/>
  <c r="F296" i="19"/>
  <c r="E296" i="19"/>
  <c r="D296" i="19"/>
  <c r="G295" i="19"/>
  <c r="F295" i="19"/>
  <c r="E295" i="19"/>
  <c r="D295" i="19"/>
  <c r="G294" i="19"/>
  <c r="F294" i="19"/>
  <c r="E294" i="19"/>
  <c r="D294" i="19"/>
  <c r="G293" i="19"/>
  <c r="F293" i="19"/>
  <c r="E293" i="19"/>
  <c r="D293" i="19"/>
  <c r="G292" i="19"/>
  <c r="F292" i="19"/>
  <c r="E292" i="19"/>
  <c r="D292" i="19"/>
  <c r="G291" i="19"/>
  <c r="F291" i="19"/>
  <c r="E291" i="19"/>
  <c r="D291" i="19"/>
  <c r="G290" i="19"/>
  <c r="F290" i="19"/>
  <c r="E290" i="19"/>
  <c r="D290" i="19"/>
  <c r="G289" i="19"/>
  <c r="F289" i="19"/>
  <c r="E289" i="19"/>
  <c r="D289" i="19"/>
  <c r="G288" i="19"/>
  <c r="F288" i="19"/>
  <c r="E288" i="19"/>
  <c r="D288" i="19"/>
  <c r="G287" i="19"/>
  <c r="F287" i="19"/>
  <c r="E287" i="19"/>
  <c r="D287" i="19"/>
  <c r="G286" i="19"/>
  <c r="F286" i="19"/>
  <c r="E286" i="19"/>
  <c r="D286" i="19"/>
  <c r="G285" i="19"/>
  <c r="F285" i="19"/>
  <c r="E285" i="19"/>
  <c r="D285" i="19"/>
  <c r="G284" i="19"/>
  <c r="F284" i="19"/>
  <c r="E284" i="19"/>
  <c r="D284" i="19"/>
  <c r="G283" i="19"/>
  <c r="F283" i="19"/>
  <c r="E283" i="19"/>
  <c r="D283" i="19"/>
  <c r="G282" i="19"/>
  <c r="F282" i="19"/>
  <c r="E282" i="19"/>
  <c r="D282" i="19"/>
  <c r="G281" i="19"/>
  <c r="F281" i="19"/>
  <c r="E281" i="19"/>
  <c r="D281" i="19"/>
  <c r="G280" i="19"/>
  <c r="F280" i="19"/>
  <c r="E280" i="19"/>
  <c r="D280" i="19"/>
  <c r="G279" i="19"/>
  <c r="F279" i="19"/>
  <c r="E279" i="19"/>
  <c r="D279" i="19"/>
  <c r="G278" i="19"/>
  <c r="F278" i="19"/>
  <c r="E278" i="19"/>
  <c r="D278" i="19"/>
  <c r="G277" i="19"/>
  <c r="F277" i="19"/>
  <c r="E277" i="19"/>
  <c r="D277" i="19"/>
  <c r="G276" i="19"/>
  <c r="F276" i="19"/>
  <c r="E276" i="19"/>
  <c r="D276" i="19"/>
  <c r="G275" i="19"/>
  <c r="F275" i="19"/>
  <c r="E275" i="19"/>
  <c r="D275" i="19"/>
  <c r="G274" i="19"/>
  <c r="F274" i="19"/>
  <c r="E274" i="19"/>
  <c r="D274" i="19"/>
  <c r="G273" i="19"/>
  <c r="F273" i="19"/>
  <c r="E273" i="19"/>
  <c r="D273" i="19"/>
  <c r="G272" i="19"/>
  <c r="F272" i="19"/>
  <c r="E272" i="19"/>
  <c r="D272" i="19"/>
  <c r="G271" i="19"/>
  <c r="F271" i="19"/>
  <c r="E271" i="19"/>
  <c r="D271" i="19"/>
  <c r="G270" i="19"/>
  <c r="F270" i="19"/>
  <c r="E270" i="19"/>
  <c r="D270" i="19"/>
  <c r="G269" i="19"/>
  <c r="F269" i="19"/>
  <c r="E269" i="19"/>
  <c r="D269" i="19"/>
  <c r="G268" i="19"/>
  <c r="F268" i="19"/>
  <c r="E268" i="19"/>
  <c r="D268" i="19"/>
  <c r="G267" i="19"/>
  <c r="F267" i="19"/>
  <c r="E267" i="19"/>
  <c r="D267" i="19"/>
  <c r="G266" i="19"/>
  <c r="F266" i="19"/>
  <c r="E266" i="19"/>
  <c r="D266" i="19"/>
  <c r="G265" i="19"/>
  <c r="F265" i="19"/>
  <c r="E265" i="19"/>
  <c r="D265" i="19"/>
  <c r="G264" i="19"/>
  <c r="F264" i="19"/>
  <c r="E264" i="19"/>
  <c r="D264" i="19"/>
  <c r="G263" i="19"/>
  <c r="F263" i="19"/>
  <c r="E263" i="19"/>
  <c r="D263" i="19"/>
  <c r="G262" i="19"/>
  <c r="F262" i="19"/>
  <c r="E262" i="19"/>
  <c r="D262" i="19"/>
  <c r="G261" i="19"/>
  <c r="F261" i="19"/>
  <c r="E261" i="19"/>
  <c r="D261" i="19"/>
  <c r="G260" i="19"/>
  <c r="F260" i="19"/>
  <c r="E260" i="19"/>
  <c r="D260" i="19"/>
  <c r="G259" i="19"/>
  <c r="F259" i="19"/>
  <c r="E259" i="19"/>
  <c r="D259" i="19"/>
  <c r="G258" i="19"/>
  <c r="F258" i="19"/>
  <c r="E258" i="19"/>
  <c r="D258" i="19"/>
  <c r="G257" i="19"/>
  <c r="F257" i="19"/>
  <c r="E257" i="19"/>
  <c r="D257" i="19"/>
  <c r="G256" i="19"/>
  <c r="F256" i="19"/>
  <c r="E256" i="19"/>
  <c r="D256" i="19"/>
  <c r="G255" i="19"/>
  <c r="F255" i="19"/>
  <c r="E255" i="19"/>
  <c r="D255" i="19"/>
  <c r="G254" i="19"/>
  <c r="F254" i="19"/>
  <c r="E254" i="19"/>
  <c r="D254" i="19"/>
  <c r="G253" i="19"/>
  <c r="F253" i="19"/>
  <c r="E253" i="19"/>
  <c r="D253" i="19"/>
  <c r="G252" i="19"/>
  <c r="F252" i="19"/>
  <c r="E252" i="19"/>
  <c r="D252" i="19"/>
  <c r="G251" i="19"/>
  <c r="F251" i="19"/>
  <c r="E251" i="19"/>
  <c r="D251" i="19"/>
  <c r="G250" i="19"/>
  <c r="F250" i="19"/>
  <c r="E250" i="19"/>
  <c r="D250" i="19"/>
  <c r="G249" i="19"/>
  <c r="F249" i="19"/>
  <c r="E249" i="19"/>
  <c r="D249" i="19"/>
  <c r="G248" i="19"/>
  <c r="F248" i="19"/>
  <c r="E248" i="19"/>
  <c r="D248" i="19"/>
  <c r="G247" i="19"/>
  <c r="F247" i="19"/>
  <c r="E247" i="19"/>
  <c r="D247" i="19"/>
  <c r="G246" i="19"/>
  <c r="F246" i="19"/>
  <c r="E246" i="19"/>
  <c r="D246" i="19"/>
  <c r="G245" i="19"/>
  <c r="F245" i="19"/>
  <c r="E245" i="19"/>
  <c r="D245" i="19"/>
  <c r="G244" i="19"/>
  <c r="F244" i="19"/>
  <c r="E244" i="19"/>
  <c r="D244" i="19"/>
  <c r="G243" i="19"/>
  <c r="F243" i="19"/>
  <c r="E243" i="19"/>
  <c r="D243" i="19"/>
  <c r="G242" i="19"/>
  <c r="F242" i="19"/>
  <c r="E242" i="19"/>
  <c r="D242" i="19"/>
  <c r="G241" i="19"/>
  <c r="F241" i="19"/>
  <c r="E241" i="19"/>
  <c r="D241" i="19"/>
  <c r="G240" i="19"/>
  <c r="F240" i="19"/>
  <c r="E240" i="19"/>
  <c r="D240" i="19"/>
  <c r="G239" i="19"/>
  <c r="F239" i="19"/>
  <c r="E239" i="19"/>
  <c r="D239" i="19"/>
  <c r="G238" i="19"/>
  <c r="F238" i="19"/>
  <c r="E238" i="19"/>
  <c r="D238" i="19"/>
  <c r="G237" i="19"/>
  <c r="F237" i="19"/>
  <c r="E237" i="19"/>
  <c r="D237" i="19"/>
  <c r="G234" i="19"/>
  <c r="F234" i="19"/>
  <c r="E234" i="19"/>
  <c r="D234" i="19"/>
  <c r="G233" i="19"/>
  <c r="F233" i="19"/>
  <c r="E233" i="19"/>
  <c r="D233" i="19"/>
  <c r="G232" i="19"/>
  <c r="F232" i="19"/>
  <c r="E232" i="19"/>
  <c r="D232" i="19"/>
  <c r="G231" i="19"/>
  <c r="F231" i="19"/>
  <c r="E231" i="19"/>
  <c r="D231" i="19"/>
  <c r="G230" i="19"/>
  <c r="F230" i="19"/>
  <c r="E230" i="19"/>
  <c r="D230" i="19"/>
  <c r="G229" i="19"/>
  <c r="F229" i="19"/>
  <c r="E229" i="19"/>
  <c r="D229" i="19"/>
  <c r="G228" i="19"/>
  <c r="F228" i="19"/>
  <c r="E228" i="19"/>
  <c r="D228" i="19"/>
  <c r="G227" i="19"/>
  <c r="F227" i="19"/>
  <c r="E227" i="19"/>
  <c r="D227" i="19"/>
  <c r="G226" i="19"/>
  <c r="F226" i="19"/>
  <c r="E226" i="19"/>
  <c r="D226" i="19"/>
  <c r="G225" i="19"/>
  <c r="F225" i="19"/>
  <c r="E225" i="19"/>
  <c r="D225" i="19"/>
  <c r="G224" i="19"/>
  <c r="F224" i="19"/>
  <c r="E224" i="19"/>
  <c r="D224" i="19"/>
  <c r="G223" i="19"/>
  <c r="F223" i="19"/>
  <c r="E223" i="19"/>
  <c r="D223" i="19"/>
  <c r="G222" i="19"/>
  <c r="F222" i="19"/>
  <c r="E222" i="19"/>
  <c r="D222" i="19"/>
  <c r="G221" i="19"/>
  <c r="F221" i="19"/>
  <c r="E221" i="19"/>
  <c r="D221" i="19"/>
  <c r="G220" i="19"/>
  <c r="F220" i="19"/>
  <c r="E220" i="19"/>
  <c r="D220" i="19"/>
  <c r="G219" i="19"/>
  <c r="F219" i="19"/>
  <c r="E219" i="19"/>
  <c r="D219" i="19"/>
  <c r="G218" i="19"/>
  <c r="F218" i="19"/>
  <c r="E218" i="19"/>
  <c r="D218" i="19"/>
  <c r="G217" i="19"/>
  <c r="F217" i="19"/>
  <c r="E217" i="19"/>
  <c r="D217" i="19"/>
  <c r="G216" i="19"/>
  <c r="F216" i="19"/>
  <c r="E216" i="19"/>
  <c r="D216" i="19"/>
  <c r="G215" i="19"/>
  <c r="F215" i="19"/>
  <c r="E215" i="19"/>
  <c r="D215" i="19"/>
  <c r="G214" i="19"/>
  <c r="F214" i="19"/>
  <c r="E214" i="19"/>
  <c r="D214" i="19"/>
  <c r="G213" i="19"/>
  <c r="F213" i="19"/>
  <c r="E213" i="19"/>
  <c r="D213" i="19"/>
  <c r="G212" i="19"/>
  <c r="F212" i="19"/>
  <c r="E212" i="19"/>
  <c r="D212" i="19"/>
  <c r="G211" i="19"/>
  <c r="F211" i="19"/>
  <c r="E211" i="19"/>
  <c r="D211" i="19"/>
  <c r="G210" i="19"/>
  <c r="F210" i="19"/>
  <c r="E210" i="19"/>
  <c r="D210" i="19"/>
  <c r="G209" i="19"/>
  <c r="F209" i="19"/>
  <c r="E209" i="19"/>
  <c r="D209" i="19"/>
  <c r="G208" i="19"/>
  <c r="F208" i="19"/>
  <c r="E208" i="19"/>
  <c r="D208" i="19"/>
  <c r="G207" i="19"/>
  <c r="F207" i="19"/>
  <c r="E207" i="19"/>
  <c r="D207" i="19"/>
  <c r="G206" i="19"/>
  <c r="F206" i="19"/>
  <c r="E206" i="19"/>
  <c r="D206" i="19"/>
  <c r="G205" i="19"/>
  <c r="F205" i="19"/>
  <c r="E205" i="19"/>
  <c r="D205" i="19"/>
  <c r="G204" i="19"/>
  <c r="F204" i="19"/>
  <c r="E204" i="19"/>
  <c r="D204" i="19"/>
  <c r="G203" i="19"/>
  <c r="F203" i="19"/>
  <c r="E203" i="19"/>
  <c r="D203" i="19"/>
  <c r="G202" i="19"/>
  <c r="F202" i="19"/>
  <c r="E202" i="19"/>
  <c r="D202" i="19"/>
  <c r="G201" i="19"/>
  <c r="F201" i="19"/>
  <c r="E201" i="19"/>
  <c r="D201" i="19"/>
  <c r="G200" i="19"/>
  <c r="F200" i="19"/>
  <c r="E200" i="19"/>
  <c r="D200" i="19"/>
  <c r="G199" i="19"/>
  <c r="F199" i="19"/>
  <c r="E199" i="19"/>
  <c r="D199" i="19"/>
  <c r="G198" i="19"/>
  <c r="F198" i="19"/>
  <c r="E198" i="19"/>
  <c r="D198" i="19"/>
  <c r="G197" i="19"/>
  <c r="F197" i="19"/>
  <c r="E197" i="19"/>
  <c r="D197" i="19"/>
  <c r="G196" i="19"/>
  <c r="F196" i="19"/>
  <c r="E196" i="19"/>
  <c r="D196" i="19"/>
  <c r="G195" i="19"/>
  <c r="F195" i="19"/>
  <c r="E195" i="19"/>
  <c r="D195" i="19"/>
  <c r="G194" i="19"/>
  <c r="F194" i="19"/>
  <c r="E194" i="19"/>
  <c r="D194" i="19"/>
  <c r="G193" i="19"/>
  <c r="F193" i="19"/>
  <c r="E193" i="19"/>
  <c r="D193" i="19"/>
  <c r="G192" i="19"/>
  <c r="F192" i="19"/>
  <c r="E192" i="19"/>
  <c r="D192" i="19"/>
  <c r="G191" i="19"/>
  <c r="F191" i="19"/>
  <c r="E191" i="19"/>
  <c r="D191" i="19"/>
  <c r="G190" i="19"/>
  <c r="F190" i="19"/>
  <c r="E190" i="19"/>
  <c r="D190" i="19"/>
  <c r="G189" i="19"/>
  <c r="F189" i="19"/>
  <c r="E189" i="19"/>
  <c r="D189" i="19"/>
  <c r="G188" i="19"/>
  <c r="F188" i="19"/>
  <c r="E188" i="19"/>
  <c r="D188" i="19"/>
  <c r="G187" i="19"/>
  <c r="F187" i="19"/>
  <c r="E187" i="19"/>
  <c r="D187" i="19"/>
  <c r="G186" i="19"/>
  <c r="F186" i="19"/>
  <c r="E186" i="19"/>
  <c r="D186" i="19"/>
  <c r="G185" i="19"/>
  <c r="F185" i="19"/>
  <c r="E185" i="19"/>
  <c r="D185" i="19"/>
  <c r="G184" i="19"/>
  <c r="F184" i="19"/>
  <c r="E184" i="19"/>
  <c r="D184" i="19"/>
  <c r="G183" i="19"/>
  <c r="F183" i="19"/>
  <c r="E183" i="19"/>
  <c r="D183" i="19"/>
  <c r="G182" i="19"/>
  <c r="F182" i="19"/>
  <c r="E182" i="19"/>
  <c r="D182" i="19"/>
  <c r="G181" i="19"/>
  <c r="F181" i="19"/>
  <c r="E181" i="19"/>
  <c r="D181" i="19"/>
  <c r="G180" i="19"/>
  <c r="F180" i="19"/>
  <c r="E180" i="19"/>
  <c r="D180" i="19"/>
  <c r="G179" i="19"/>
  <c r="F179" i="19"/>
  <c r="E179" i="19"/>
  <c r="D179" i="19"/>
  <c r="G178" i="19"/>
  <c r="F178" i="19"/>
  <c r="E178" i="19"/>
  <c r="D178" i="19"/>
  <c r="G175" i="19"/>
  <c r="F175" i="19"/>
  <c r="E175" i="19"/>
  <c r="D175" i="19"/>
  <c r="G174" i="19"/>
  <c r="F174" i="19"/>
  <c r="E174" i="19"/>
  <c r="D174" i="19"/>
  <c r="G173" i="19"/>
  <c r="F173" i="19"/>
  <c r="E173" i="19"/>
  <c r="D173" i="19"/>
  <c r="G172" i="19"/>
  <c r="F172" i="19"/>
  <c r="E172" i="19"/>
  <c r="D172" i="19"/>
  <c r="G171" i="19"/>
  <c r="F171" i="19"/>
  <c r="E171" i="19"/>
  <c r="D171" i="19"/>
  <c r="G170" i="19"/>
  <c r="F170" i="19"/>
  <c r="E170" i="19"/>
  <c r="D170" i="19"/>
  <c r="G167" i="19"/>
  <c r="F167" i="19"/>
  <c r="E167" i="19"/>
  <c r="D167" i="19"/>
  <c r="G166" i="19"/>
  <c r="F166" i="19"/>
  <c r="E166" i="19"/>
  <c r="D166" i="19"/>
  <c r="G165" i="19"/>
  <c r="F165" i="19"/>
  <c r="E165" i="19"/>
  <c r="D165" i="19"/>
  <c r="G164" i="19"/>
  <c r="F164" i="19"/>
  <c r="E164" i="19"/>
  <c r="D164" i="19"/>
  <c r="G163" i="19"/>
  <c r="F163" i="19"/>
  <c r="E163" i="19"/>
  <c r="D163" i="19"/>
  <c r="G162" i="19"/>
  <c r="F162" i="19"/>
  <c r="E162" i="19"/>
  <c r="D162" i="19"/>
  <c r="G161" i="19"/>
  <c r="F161" i="19"/>
  <c r="E161" i="19"/>
  <c r="D161" i="19"/>
  <c r="G160" i="19"/>
  <c r="F160" i="19"/>
  <c r="E160" i="19"/>
  <c r="D160" i="19"/>
  <c r="G159" i="19"/>
  <c r="F159" i="19"/>
  <c r="E159" i="19"/>
  <c r="D159" i="19"/>
  <c r="G158" i="19"/>
  <c r="F158" i="19"/>
  <c r="E158" i="19"/>
  <c r="D158" i="19"/>
  <c r="G157" i="19"/>
  <c r="F157" i="19"/>
  <c r="E157" i="19"/>
  <c r="D157" i="19"/>
  <c r="G156" i="19"/>
  <c r="F156" i="19"/>
  <c r="E156" i="19"/>
  <c r="D156" i="19"/>
  <c r="G155" i="19"/>
  <c r="F155" i="19"/>
  <c r="E155" i="19"/>
  <c r="D155" i="19"/>
  <c r="G154" i="19"/>
  <c r="F154" i="19"/>
  <c r="E154" i="19"/>
  <c r="D154" i="19"/>
  <c r="G153" i="19"/>
  <c r="F153" i="19"/>
  <c r="E153" i="19"/>
  <c r="D153" i="19"/>
  <c r="G152" i="19"/>
  <c r="F152" i="19"/>
  <c r="E152" i="19"/>
  <c r="D152" i="19"/>
  <c r="G151" i="19"/>
  <c r="F151" i="19"/>
  <c r="E151" i="19"/>
  <c r="D151" i="19"/>
  <c r="G150" i="19"/>
  <c r="F150" i="19"/>
  <c r="E150" i="19"/>
  <c r="D150" i="19"/>
  <c r="G149" i="19"/>
  <c r="F149" i="19"/>
  <c r="E149" i="19"/>
  <c r="D149" i="19"/>
  <c r="G148" i="19"/>
  <c r="F148" i="19"/>
  <c r="E148" i="19"/>
  <c r="D148" i="19"/>
  <c r="G147" i="19"/>
  <c r="F147" i="19"/>
  <c r="E147" i="19"/>
  <c r="D147" i="19"/>
  <c r="G146" i="19"/>
  <c r="F146" i="19"/>
  <c r="E146" i="19"/>
  <c r="D146" i="19"/>
  <c r="G145" i="19"/>
  <c r="F145" i="19"/>
  <c r="E145" i="19"/>
  <c r="D145" i="19"/>
  <c r="G144" i="19"/>
  <c r="F144" i="19"/>
  <c r="E144" i="19"/>
  <c r="D144" i="19"/>
  <c r="G143" i="19"/>
  <c r="F143" i="19"/>
  <c r="E143" i="19"/>
  <c r="D143" i="19"/>
  <c r="G142" i="19"/>
  <c r="F142" i="19"/>
  <c r="E142" i="19"/>
  <c r="D142" i="19"/>
  <c r="G141" i="19"/>
  <c r="F141" i="19"/>
  <c r="E141" i="19"/>
  <c r="D141" i="19"/>
  <c r="G140" i="19"/>
  <c r="F140" i="19"/>
  <c r="E140" i="19"/>
  <c r="D140" i="19"/>
  <c r="G139" i="19"/>
  <c r="F139" i="19"/>
  <c r="E139" i="19"/>
  <c r="D139" i="19"/>
  <c r="G138" i="19"/>
  <c r="F138" i="19"/>
  <c r="E138" i="19"/>
  <c r="D138" i="19"/>
  <c r="G137" i="19"/>
  <c r="F137" i="19"/>
  <c r="E137" i="19"/>
  <c r="D137" i="19"/>
  <c r="G136" i="19"/>
  <c r="F136" i="19"/>
  <c r="E136" i="19"/>
  <c r="D136" i="19"/>
  <c r="G135" i="19"/>
  <c r="F135" i="19"/>
  <c r="E135" i="19"/>
  <c r="D135" i="19"/>
  <c r="G134" i="19"/>
  <c r="F134" i="19"/>
  <c r="E134" i="19"/>
  <c r="D134" i="19"/>
  <c r="G133" i="19"/>
  <c r="F133" i="19"/>
  <c r="E133" i="19"/>
  <c r="D133" i="19"/>
  <c r="G132" i="19"/>
  <c r="F132" i="19"/>
  <c r="E132" i="19"/>
  <c r="D132" i="19"/>
  <c r="G131" i="19"/>
  <c r="F131" i="19"/>
  <c r="E131" i="19"/>
  <c r="D131" i="19"/>
  <c r="G130" i="19"/>
  <c r="F130" i="19"/>
  <c r="E130" i="19"/>
  <c r="D130" i="19"/>
  <c r="G129" i="19"/>
  <c r="F129" i="19"/>
  <c r="E129" i="19"/>
  <c r="D129" i="19"/>
  <c r="G128" i="19"/>
  <c r="F128" i="19"/>
  <c r="E128" i="19"/>
  <c r="D128" i="19"/>
  <c r="G127" i="19"/>
  <c r="F127" i="19"/>
  <c r="E127" i="19"/>
  <c r="D127" i="19"/>
  <c r="G126" i="19"/>
  <c r="F126" i="19"/>
  <c r="E126" i="19"/>
  <c r="D126" i="19"/>
  <c r="G125" i="19"/>
  <c r="F125" i="19"/>
  <c r="E125" i="19"/>
  <c r="D125" i="19"/>
  <c r="G124" i="19"/>
  <c r="F124" i="19"/>
  <c r="E124" i="19"/>
  <c r="D124" i="19"/>
  <c r="G123" i="19"/>
  <c r="F123" i="19"/>
  <c r="E123" i="19"/>
  <c r="D123" i="19"/>
  <c r="G122" i="19"/>
  <c r="F122" i="19"/>
  <c r="E122" i="19"/>
  <c r="D122" i="19"/>
  <c r="G121" i="19"/>
  <c r="F121" i="19"/>
  <c r="E121" i="19"/>
  <c r="D121" i="19"/>
  <c r="G120" i="19"/>
  <c r="F120" i="19"/>
  <c r="E120" i="19"/>
  <c r="D120" i="19"/>
  <c r="G119" i="19"/>
  <c r="F119" i="19"/>
  <c r="E119" i="19"/>
  <c r="D119" i="19"/>
  <c r="G118" i="19"/>
  <c r="F118" i="19"/>
  <c r="E118" i="19"/>
  <c r="D118" i="19"/>
  <c r="G117" i="19"/>
  <c r="F117" i="19"/>
  <c r="E117" i="19"/>
  <c r="D117" i="19"/>
  <c r="G116" i="19"/>
  <c r="F116" i="19"/>
  <c r="E116" i="19"/>
  <c r="D116" i="19"/>
  <c r="G115" i="19"/>
  <c r="F115" i="19"/>
  <c r="E115" i="19"/>
  <c r="D115" i="19"/>
  <c r="G114" i="19"/>
  <c r="F114" i="19"/>
  <c r="E114" i="19"/>
  <c r="D114" i="19"/>
  <c r="G113" i="19"/>
  <c r="F113" i="19"/>
  <c r="E113" i="19"/>
  <c r="D113" i="19"/>
  <c r="G112" i="19"/>
  <c r="F112" i="19"/>
  <c r="E112" i="19"/>
  <c r="D112" i="19"/>
  <c r="G111" i="19"/>
  <c r="F111" i="19"/>
  <c r="E111" i="19"/>
  <c r="D111" i="19"/>
  <c r="G110" i="19"/>
  <c r="F110" i="19"/>
  <c r="E110" i="19"/>
  <c r="D110" i="19"/>
  <c r="G109" i="19"/>
  <c r="F109" i="19"/>
  <c r="E109" i="19"/>
  <c r="D109" i="19"/>
  <c r="G108" i="19"/>
  <c r="F108" i="19"/>
  <c r="E108" i="19"/>
  <c r="D108" i="19"/>
  <c r="G107" i="19"/>
  <c r="F107" i="19"/>
  <c r="E107" i="19"/>
  <c r="D107" i="19"/>
  <c r="G106" i="19"/>
  <c r="F106" i="19"/>
  <c r="E106" i="19"/>
  <c r="D106" i="19"/>
  <c r="G105" i="19"/>
  <c r="F105" i="19"/>
  <c r="E105" i="19"/>
  <c r="D105" i="19"/>
  <c r="G104" i="19"/>
  <c r="F104" i="19"/>
  <c r="E104" i="19"/>
  <c r="D104" i="19"/>
  <c r="G103" i="19"/>
  <c r="F103" i="19"/>
  <c r="E103" i="19"/>
  <c r="D103" i="19"/>
  <c r="G102" i="19"/>
  <c r="F102" i="19"/>
  <c r="E102" i="19"/>
  <c r="D102" i="19"/>
  <c r="G101" i="19"/>
  <c r="F101" i="19"/>
  <c r="E101" i="19"/>
  <c r="D101" i="19"/>
  <c r="G100" i="19"/>
  <c r="F100" i="19"/>
  <c r="E100" i="19"/>
  <c r="D100" i="19"/>
  <c r="G99" i="19"/>
  <c r="F99" i="19"/>
  <c r="E99" i="19"/>
  <c r="D99" i="19"/>
  <c r="G96" i="19"/>
  <c r="F96" i="19"/>
  <c r="E96" i="19"/>
  <c r="D96" i="19"/>
  <c r="G95" i="19"/>
  <c r="F95" i="19"/>
  <c r="E95" i="19"/>
  <c r="D95" i="19"/>
  <c r="G94" i="19"/>
  <c r="F94" i="19"/>
  <c r="E94" i="19"/>
  <c r="D94" i="19"/>
  <c r="G93" i="19"/>
  <c r="F93" i="19"/>
  <c r="E93" i="19"/>
  <c r="D93" i="19"/>
  <c r="G92" i="19"/>
  <c r="F92" i="19"/>
  <c r="E92" i="19"/>
  <c r="D92" i="19"/>
  <c r="G91" i="19"/>
  <c r="F91" i="19"/>
  <c r="E91" i="19"/>
  <c r="D91" i="19"/>
  <c r="G90" i="19"/>
  <c r="F90" i="19"/>
  <c r="E90" i="19"/>
  <c r="D90" i="19"/>
  <c r="G89" i="19"/>
  <c r="F89" i="19"/>
  <c r="E89" i="19"/>
  <c r="D89" i="19"/>
  <c r="G88" i="19"/>
  <c r="F88" i="19"/>
  <c r="E88" i="19"/>
  <c r="D88" i="19"/>
  <c r="G87" i="19"/>
  <c r="F87" i="19"/>
  <c r="E87" i="19"/>
  <c r="D87" i="19"/>
  <c r="G86" i="19"/>
  <c r="F86" i="19"/>
  <c r="E86" i="19"/>
  <c r="D86" i="19"/>
  <c r="G85" i="19"/>
  <c r="F85" i="19"/>
  <c r="E85" i="19"/>
  <c r="D85" i="19"/>
  <c r="G84" i="19"/>
  <c r="F84" i="19"/>
  <c r="E84" i="19"/>
  <c r="D84" i="19"/>
  <c r="G83" i="19"/>
  <c r="F83" i="19"/>
  <c r="E83" i="19"/>
  <c r="D83" i="19"/>
  <c r="G82" i="19"/>
  <c r="F82" i="19"/>
  <c r="E82" i="19"/>
  <c r="D82" i="19"/>
  <c r="G81" i="19"/>
  <c r="F81" i="19"/>
  <c r="E81" i="19"/>
  <c r="D81" i="19"/>
  <c r="G80" i="19"/>
  <c r="F80" i="19"/>
  <c r="E80" i="19"/>
  <c r="D80" i="19"/>
  <c r="G79" i="19"/>
  <c r="F79" i="19"/>
  <c r="E79" i="19"/>
  <c r="D79" i="19"/>
  <c r="G78" i="19"/>
  <c r="F78" i="19"/>
  <c r="E78" i="19"/>
  <c r="D78" i="19"/>
  <c r="G77" i="19"/>
  <c r="F77" i="19"/>
  <c r="E77" i="19"/>
  <c r="D77" i="19"/>
  <c r="G76" i="19"/>
  <c r="F76" i="19"/>
  <c r="E76" i="19"/>
  <c r="D76" i="19"/>
  <c r="G75" i="19"/>
  <c r="F75" i="19"/>
  <c r="E75" i="19"/>
  <c r="D75" i="19"/>
  <c r="G74" i="19"/>
  <c r="F74" i="19"/>
  <c r="E74" i="19"/>
  <c r="D74" i="19"/>
  <c r="G73" i="19"/>
  <c r="F73" i="19"/>
  <c r="E73" i="19"/>
  <c r="D73" i="19"/>
  <c r="G72" i="19"/>
  <c r="F72" i="19"/>
  <c r="E72" i="19"/>
  <c r="D72" i="19"/>
  <c r="G71" i="19"/>
  <c r="F71" i="19"/>
  <c r="E71" i="19"/>
  <c r="D71" i="19"/>
  <c r="G70" i="19"/>
  <c r="F70" i="19"/>
  <c r="E70" i="19"/>
  <c r="D70" i="19"/>
  <c r="G69" i="19"/>
  <c r="F69" i="19"/>
  <c r="E69" i="19"/>
  <c r="D69" i="19"/>
  <c r="G68" i="19"/>
  <c r="F68" i="19"/>
  <c r="E68" i="19"/>
  <c r="D68" i="19"/>
  <c r="G67" i="19"/>
  <c r="F67" i="19"/>
  <c r="E67" i="19"/>
  <c r="D67" i="19"/>
  <c r="G66" i="19"/>
  <c r="F66" i="19"/>
  <c r="E66" i="19"/>
  <c r="D66" i="19"/>
  <c r="G65" i="19"/>
  <c r="F65" i="19"/>
  <c r="E65" i="19"/>
  <c r="D65" i="19"/>
  <c r="G64" i="19"/>
  <c r="F64" i="19"/>
  <c r="E64" i="19"/>
  <c r="D64" i="19"/>
  <c r="G63" i="19"/>
  <c r="F63" i="19"/>
  <c r="E63" i="19"/>
  <c r="D63" i="19"/>
  <c r="G62" i="19"/>
  <c r="F62" i="19"/>
  <c r="E62" i="19"/>
  <c r="D62" i="19"/>
  <c r="G61" i="19"/>
  <c r="F61" i="19"/>
  <c r="E61" i="19"/>
  <c r="D61" i="19"/>
  <c r="G60" i="19"/>
  <c r="F60" i="19"/>
  <c r="E60" i="19"/>
  <c r="D60" i="19"/>
  <c r="G59" i="19"/>
  <c r="F59" i="19"/>
  <c r="E59" i="19"/>
  <c r="D59" i="19"/>
  <c r="G58" i="19"/>
  <c r="F58" i="19"/>
  <c r="E58" i="19"/>
  <c r="D58" i="19"/>
  <c r="G57" i="19"/>
  <c r="F57" i="19"/>
  <c r="E57" i="19"/>
  <c r="D57" i="19"/>
  <c r="G56" i="19"/>
  <c r="F56" i="19"/>
  <c r="E56" i="19"/>
  <c r="D56" i="19"/>
  <c r="G55" i="19"/>
  <c r="F55" i="19"/>
  <c r="E55" i="19"/>
  <c r="D55" i="19"/>
  <c r="G54" i="19"/>
  <c r="F54" i="19"/>
  <c r="E54" i="19"/>
  <c r="D54" i="19"/>
  <c r="G53" i="19"/>
  <c r="F53" i="19"/>
  <c r="E53" i="19"/>
  <c r="D53" i="19"/>
  <c r="G52" i="19"/>
  <c r="F52" i="19"/>
  <c r="E52" i="19"/>
  <c r="D52" i="19"/>
  <c r="G51" i="19"/>
  <c r="F51" i="19"/>
  <c r="E51" i="19"/>
  <c r="D51" i="19"/>
  <c r="G50" i="19"/>
  <c r="F50" i="19"/>
  <c r="E50" i="19"/>
  <c r="D50" i="19"/>
  <c r="G49" i="19"/>
  <c r="F49" i="19"/>
  <c r="E49" i="19"/>
  <c r="D49" i="19"/>
  <c r="G48" i="19"/>
  <c r="F48" i="19"/>
  <c r="E48" i="19"/>
  <c r="D48" i="19"/>
  <c r="G47" i="19"/>
  <c r="F47" i="19"/>
  <c r="E47" i="19"/>
  <c r="D47" i="19"/>
  <c r="G46" i="19"/>
  <c r="F46" i="19"/>
  <c r="E46" i="19"/>
  <c r="D46" i="19"/>
  <c r="G45" i="19"/>
  <c r="F45" i="19"/>
  <c r="E45" i="19"/>
  <c r="D45" i="19"/>
  <c r="G44" i="19"/>
  <c r="F44" i="19"/>
  <c r="E44" i="19"/>
  <c r="D44" i="19"/>
  <c r="G43" i="19"/>
  <c r="F43" i="19"/>
  <c r="E43" i="19"/>
  <c r="D43" i="19"/>
  <c r="G42" i="19"/>
  <c r="F42" i="19"/>
  <c r="E42" i="19"/>
  <c r="D42" i="19"/>
  <c r="G41" i="19"/>
  <c r="F41" i="19"/>
  <c r="E41" i="19"/>
  <c r="D41" i="19"/>
  <c r="G40" i="19"/>
  <c r="F40" i="19"/>
  <c r="E40" i="19"/>
  <c r="D40" i="19"/>
  <c r="G39" i="19"/>
  <c r="F39" i="19"/>
  <c r="E39" i="19"/>
  <c r="D39" i="19"/>
  <c r="G38" i="19"/>
  <c r="F38" i="19"/>
  <c r="E38" i="19"/>
  <c r="D38" i="19"/>
  <c r="G37" i="19"/>
  <c r="F37" i="19"/>
  <c r="E37" i="19"/>
  <c r="D37" i="19"/>
  <c r="G36" i="19"/>
  <c r="F36" i="19"/>
  <c r="E36" i="19"/>
  <c r="D36" i="19"/>
  <c r="G35" i="19"/>
  <c r="F35" i="19"/>
  <c r="E35" i="19"/>
  <c r="D35" i="19"/>
  <c r="G34" i="19"/>
  <c r="F34" i="19"/>
  <c r="E34" i="19"/>
  <c r="D34" i="19"/>
  <c r="G33" i="19"/>
  <c r="F33" i="19"/>
  <c r="E33" i="19"/>
  <c r="D33" i="19"/>
  <c r="G32" i="19"/>
  <c r="F32" i="19"/>
  <c r="E32" i="19"/>
  <c r="D32" i="19"/>
  <c r="G31" i="19"/>
  <c r="F31" i="19"/>
  <c r="E31" i="19"/>
  <c r="D31" i="19"/>
  <c r="G30" i="19"/>
  <c r="F30" i="19"/>
  <c r="E30" i="19"/>
  <c r="D30" i="19"/>
  <c r="G29" i="19"/>
  <c r="F29" i="19"/>
  <c r="E29" i="19"/>
  <c r="D29" i="19"/>
  <c r="G28" i="19"/>
  <c r="F28" i="19"/>
  <c r="E28" i="19"/>
  <c r="D28" i="19"/>
  <c r="G27" i="19"/>
  <c r="F27" i="19"/>
  <c r="E27" i="19"/>
  <c r="D27" i="19"/>
  <c r="G26" i="19"/>
  <c r="F26" i="19"/>
  <c r="E26" i="19"/>
  <c r="D26" i="19"/>
  <c r="G25" i="19"/>
  <c r="F25" i="19"/>
  <c r="E25" i="19"/>
  <c r="D25" i="19"/>
  <c r="G24" i="19"/>
  <c r="F24" i="19"/>
  <c r="E24" i="19"/>
  <c r="D24" i="19"/>
  <c r="G23" i="19"/>
  <c r="F23" i="19"/>
  <c r="E23" i="19"/>
  <c r="D23" i="19"/>
  <c r="G22" i="19"/>
  <c r="F22" i="19"/>
  <c r="E22" i="19"/>
  <c r="D22" i="19"/>
  <c r="G21" i="19"/>
  <c r="F21" i="19"/>
  <c r="E21" i="19"/>
  <c r="D21" i="19"/>
  <c r="G20" i="19"/>
  <c r="F20" i="19"/>
  <c r="E20" i="19"/>
  <c r="D20" i="19"/>
  <c r="G19" i="19"/>
  <c r="F19" i="19"/>
  <c r="E19" i="19"/>
  <c r="D19" i="19"/>
  <c r="G18" i="19"/>
  <c r="F18" i="19"/>
  <c r="E18" i="19"/>
  <c r="D18" i="19"/>
  <c r="G17" i="19"/>
  <c r="F17" i="19"/>
  <c r="E17" i="19"/>
  <c r="D17" i="19"/>
  <c r="G16" i="19"/>
  <c r="F16" i="19"/>
  <c r="E16" i="19"/>
  <c r="D16" i="19"/>
  <c r="G15" i="19"/>
  <c r="F15" i="19"/>
  <c r="E15" i="19"/>
  <c r="D15" i="19"/>
  <c r="G14" i="19"/>
  <c r="F14" i="19"/>
  <c r="E14" i="19"/>
  <c r="D14" i="19"/>
  <c r="G13" i="19"/>
  <c r="F13" i="19"/>
  <c r="E13" i="19"/>
  <c r="D13" i="19"/>
  <c r="G12" i="19"/>
  <c r="F12" i="19"/>
  <c r="E12" i="19"/>
  <c r="D12" i="19"/>
  <c r="I108" i="16"/>
  <c r="H108" i="16"/>
  <c r="G108" i="16"/>
  <c r="F108" i="16"/>
  <c r="E108" i="16"/>
  <c r="D108" i="16"/>
  <c r="C108" i="16"/>
  <c r="I107" i="16"/>
  <c r="H107" i="16"/>
  <c r="G107" i="16"/>
  <c r="F107" i="16"/>
  <c r="E107" i="16"/>
  <c r="D107" i="16"/>
  <c r="C107" i="16"/>
  <c r="I106" i="16"/>
  <c r="H106" i="16"/>
  <c r="G106" i="16"/>
  <c r="F106" i="16"/>
  <c r="E106" i="16"/>
  <c r="D106" i="16"/>
  <c r="C106" i="16"/>
  <c r="I105" i="16"/>
  <c r="H105" i="16"/>
  <c r="G105" i="16"/>
  <c r="F105" i="16"/>
  <c r="E105" i="16"/>
  <c r="D105" i="16"/>
  <c r="C105" i="16"/>
  <c r="I104" i="16"/>
  <c r="H104" i="16"/>
  <c r="G104" i="16"/>
  <c r="F104" i="16"/>
  <c r="E104" i="16"/>
  <c r="D104" i="16"/>
  <c r="C104" i="16"/>
  <c r="I103" i="16"/>
  <c r="H103" i="16"/>
  <c r="G103" i="16"/>
  <c r="F103" i="16"/>
  <c r="E103" i="16"/>
  <c r="D103" i="16"/>
  <c r="C103" i="16"/>
  <c r="I102" i="16"/>
  <c r="H102" i="16"/>
  <c r="G102" i="16"/>
  <c r="F102" i="16"/>
  <c r="E102" i="16"/>
  <c r="D102" i="16"/>
  <c r="C102" i="16"/>
  <c r="I101" i="16"/>
  <c r="H101" i="16"/>
  <c r="G101" i="16"/>
  <c r="F101" i="16"/>
  <c r="E101" i="16"/>
  <c r="D101" i="16"/>
  <c r="C101" i="16"/>
  <c r="I100" i="16"/>
  <c r="H100" i="16"/>
  <c r="G100" i="16"/>
  <c r="F100" i="16"/>
  <c r="E100" i="16"/>
  <c r="D100" i="16"/>
  <c r="C100" i="16"/>
  <c r="I99" i="16"/>
  <c r="H99" i="16"/>
  <c r="G99" i="16"/>
  <c r="F99" i="16"/>
  <c r="E99" i="16"/>
  <c r="D99" i="16"/>
  <c r="C99" i="16"/>
  <c r="I98" i="16"/>
  <c r="H98" i="16"/>
  <c r="G98" i="16"/>
  <c r="F98" i="16"/>
  <c r="E98" i="16"/>
  <c r="D98" i="16"/>
  <c r="C98" i="16"/>
  <c r="I97" i="16"/>
  <c r="H97" i="16"/>
  <c r="G97" i="16"/>
  <c r="F97" i="16"/>
  <c r="E97" i="16"/>
  <c r="D97" i="16"/>
  <c r="C97" i="16"/>
  <c r="G93" i="16"/>
  <c r="F93" i="16"/>
  <c r="E93" i="16"/>
  <c r="D93" i="16"/>
  <c r="C93" i="16"/>
  <c r="F89" i="16"/>
  <c r="E89" i="16"/>
  <c r="D89" i="16"/>
  <c r="F88" i="16"/>
  <c r="E88" i="16"/>
  <c r="D88" i="16"/>
  <c r="F87" i="16"/>
  <c r="E87" i="16"/>
  <c r="D87" i="16"/>
  <c r="I84" i="16"/>
  <c r="H84" i="16"/>
  <c r="G84" i="16"/>
  <c r="F84" i="16"/>
  <c r="E84" i="16"/>
  <c r="D84" i="16"/>
  <c r="C84" i="16"/>
  <c r="I83" i="16"/>
  <c r="H83" i="16"/>
  <c r="G83" i="16"/>
  <c r="F83" i="16"/>
  <c r="E83" i="16"/>
  <c r="D83" i="16"/>
  <c r="C83" i="16"/>
  <c r="I82" i="16"/>
  <c r="H82" i="16"/>
  <c r="G82" i="16"/>
  <c r="F82" i="16"/>
  <c r="E82" i="16"/>
  <c r="D82" i="16"/>
  <c r="C82" i="16"/>
  <c r="D78" i="16"/>
  <c r="F74" i="16"/>
  <c r="E74" i="16"/>
  <c r="D74" i="16"/>
  <c r="F73" i="16"/>
  <c r="E73" i="16"/>
  <c r="D73" i="16"/>
  <c r="F72" i="16"/>
  <c r="E72" i="16"/>
  <c r="D72" i="16"/>
  <c r="F71" i="16"/>
  <c r="E71" i="16"/>
  <c r="D71" i="16"/>
  <c r="E67" i="16"/>
  <c r="D67" i="16"/>
  <c r="C67" i="16"/>
  <c r="E66" i="16"/>
  <c r="D66" i="16"/>
  <c r="C66" i="16"/>
  <c r="F62" i="16"/>
  <c r="E62" i="16"/>
  <c r="D62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E48" i="16"/>
  <c r="D48" i="16"/>
  <c r="C48" i="16"/>
  <c r="G42" i="16"/>
  <c r="F42" i="16"/>
  <c r="E42" i="16"/>
  <c r="G41" i="16"/>
  <c r="F41" i="16"/>
  <c r="E41" i="16"/>
  <c r="G40" i="16"/>
  <c r="F40" i="16"/>
  <c r="E40" i="16"/>
  <c r="G39" i="16"/>
  <c r="F39" i="16"/>
  <c r="E39" i="16"/>
  <c r="G36" i="16"/>
  <c r="F36" i="16"/>
  <c r="E36" i="16"/>
  <c r="G35" i="16"/>
  <c r="F35" i="16"/>
  <c r="E35" i="16"/>
  <c r="G34" i="16"/>
  <c r="F34" i="16"/>
  <c r="E34" i="16"/>
  <c r="G33" i="16"/>
  <c r="F33" i="16"/>
  <c r="E33" i="16"/>
  <c r="G32" i="16"/>
  <c r="F32" i="16"/>
  <c r="E32" i="16"/>
  <c r="G31" i="16"/>
  <c r="F31" i="16"/>
  <c r="E31" i="16"/>
  <c r="G30" i="16"/>
  <c r="F30" i="16"/>
  <c r="E30" i="16"/>
  <c r="G29" i="16"/>
  <c r="F29" i="16"/>
  <c r="E29" i="16"/>
  <c r="G28" i="16"/>
  <c r="F28" i="16"/>
  <c r="E28" i="16"/>
  <c r="G27" i="16"/>
  <c r="F27" i="16"/>
  <c r="E27" i="16"/>
  <c r="G26" i="16"/>
  <c r="F26" i="16"/>
  <c r="E26" i="16"/>
  <c r="G24" i="16"/>
  <c r="F24" i="16"/>
  <c r="E24" i="16"/>
  <c r="G23" i="16"/>
  <c r="F23" i="16"/>
  <c r="E23" i="16"/>
  <c r="G18" i="16"/>
  <c r="F18" i="16"/>
  <c r="E18" i="16"/>
  <c r="G17" i="16"/>
  <c r="F17" i="16"/>
  <c r="E17" i="16"/>
  <c r="G15" i="16"/>
  <c r="F15" i="16"/>
  <c r="E15" i="16"/>
  <c r="G14" i="16"/>
  <c r="F14" i="16"/>
  <c r="E14" i="16"/>
  <c r="G13" i="16"/>
  <c r="F13" i="16"/>
  <c r="E13" i="16"/>
  <c r="E168" i="19" l="1"/>
  <c r="D109" i="16"/>
  <c r="I109" i="16" l="1"/>
  <c r="H109" i="16"/>
  <c r="G109" i="16"/>
  <c r="F109" i="16"/>
  <c r="E109" i="16"/>
  <c r="G176" i="19" l="1"/>
  <c r="F176" i="19"/>
  <c r="E176" i="19"/>
  <c r="E43" i="16" l="1"/>
  <c r="D65" i="16"/>
  <c r="C109" i="16" l="1"/>
  <c r="E38" i="16" l="1"/>
  <c r="E37" i="16"/>
  <c r="E607" i="19" l="1"/>
  <c r="I565" i="19" l="1"/>
  <c r="H565" i="19"/>
  <c r="G565" i="19"/>
  <c r="F565" i="19"/>
  <c r="E565" i="19"/>
  <c r="I584" i="19" l="1"/>
  <c r="H584" i="19"/>
  <c r="G584" i="19"/>
  <c r="F584" i="19"/>
  <c r="E584" i="19"/>
  <c r="E539" i="19"/>
  <c r="E528" i="19"/>
  <c r="G524" i="19"/>
  <c r="F524" i="19" l="1"/>
  <c r="E524" i="19"/>
  <c r="E519" i="19"/>
  <c r="I513" i="19"/>
  <c r="E508" i="19"/>
  <c r="E504" i="19"/>
  <c r="I504" i="19"/>
  <c r="H504" i="19"/>
  <c r="G504" i="19"/>
  <c r="F504" i="19"/>
  <c r="I496" i="19"/>
  <c r="H496" i="19"/>
  <c r="G496" i="19"/>
  <c r="F496" i="19"/>
  <c r="E496" i="19"/>
  <c r="G393" i="19"/>
  <c r="F393" i="19"/>
  <c r="E393" i="19"/>
  <c r="G361" i="19"/>
  <c r="F361" i="19"/>
  <c r="E361" i="19"/>
  <c r="G315" i="19"/>
  <c r="F315" i="19"/>
  <c r="E315" i="19"/>
  <c r="G235" i="19"/>
  <c r="F235" i="19"/>
  <c r="E235" i="19"/>
  <c r="G168" i="19"/>
  <c r="F168" i="19"/>
  <c r="G97" i="19"/>
  <c r="F97" i="19"/>
  <c r="E97" i="19"/>
  <c r="F394" i="19" l="1"/>
  <c r="E394" i="19"/>
  <c r="G394" i="19"/>
  <c r="H513" i="19" l="1"/>
  <c r="G513" i="19"/>
  <c r="F513" i="19"/>
  <c r="E513" i="19"/>
  <c r="E65" i="16" l="1"/>
  <c r="C65" i="16" s="1"/>
  <c r="I607" i="19" l="1"/>
  <c r="H607" i="19"/>
  <c r="G607" i="19"/>
  <c r="F607" i="19"/>
  <c r="G589" i="19"/>
  <c r="F589" i="19"/>
  <c r="E589" i="19"/>
  <c r="W65" i="16" l="1"/>
  <c r="I519" i="19"/>
  <c r="H519" i="19"/>
  <c r="G519" i="19"/>
  <c r="F519" i="19"/>
  <c r="G25" i="16" l="1"/>
  <c r="F25" i="16"/>
  <c r="D589" i="19"/>
  <c r="I539" i="19"/>
  <c r="H539" i="19"/>
  <c r="G539" i="19"/>
  <c r="F539" i="19"/>
  <c r="D539" i="19"/>
  <c r="I528" i="19"/>
  <c r="H528" i="19"/>
  <c r="G528" i="19"/>
  <c r="F528" i="19"/>
  <c r="I524" i="19"/>
  <c r="H524" i="19"/>
  <c r="I508" i="19"/>
  <c r="H508" i="19"/>
  <c r="G508" i="19"/>
  <c r="F508" i="19"/>
  <c r="D176" i="19" l="1"/>
  <c r="E25" i="16"/>
  <c r="D565" i="19"/>
  <c r="D513" i="19"/>
  <c r="D584" i="19"/>
  <c r="D361" i="19"/>
  <c r="D315" i="19"/>
  <c r="D97" i="19"/>
  <c r="D607" i="19"/>
  <c r="D235" i="19"/>
  <c r="G12" i="16"/>
  <c r="D528" i="19"/>
  <c r="D168" i="19"/>
  <c r="D519" i="19"/>
  <c r="D393" i="19"/>
  <c r="D496" i="19"/>
  <c r="D508" i="19"/>
  <c r="D504" i="19"/>
  <c r="D524" i="19"/>
  <c r="D394" i="19" l="1"/>
  <c r="V65" i="16"/>
  <c r="F65" i="16" s="1"/>
  <c r="F12" i="16"/>
  <c r="E12" i="16" s="1"/>
  <c r="E58" i="16"/>
  <c r="D58" i="16"/>
  <c r="C58" i="16" l="1"/>
  <c r="W67" i="16" l="1"/>
  <c r="V67" i="16"/>
  <c r="F67" i="16" s="1"/>
  <c r="V66" i="16"/>
  <c r="F66" i="16" s="1"/>
  <c r="W66" i="16"/>
</calcChain>
</file>

<file path=xl/sharedStrings.xml><?xml version="1.0" encoding="utf-8"?>
<sst xmlns="http://schemas.openxmlformats.org/spreadsheetml/2006/main" count="2248" uniqueCount="1840">
  <si>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</si>
  <si>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</si>
  <si>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</si>
  <si>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</si>
  <si>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</si>
  <si>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</si>
  <si>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</si>
  <si>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</si>
  <si>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</si>
  <si>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</si>
  <si>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</si>
  <si>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</si>
  <si>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</si>
  <si>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</si>
  <si>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</si>
  <si>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</si>
  <si>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</si>
  <si>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</si>
  <si>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</si>
  <si>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</si>
  <si>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</si>
  <si>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</si>
  <si>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</si>
  <si>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</si>
  <si>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</si>
  <si>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</si>
  <si>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</si>
  <si>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</si>
  <si>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</si>
  <si>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</si>
  <si>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</si>
  <si>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</si>
  <si>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</si>
  <si>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</si>
  <si>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</si>
  <si>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</si>
  <si>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</si>
  <si>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</si>
  <si>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</si>
  <si>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</si>
  <si>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</si>
  <si>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</si>
  <si>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</si>
  <si>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</si>
  <si>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</si>
  <si>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</si>
  <si>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</si>
  <si>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</si>
  <si>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</si>
  <si>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</si>
  <si>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</si>
  <si>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</si>
  <si>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</si>
  <si>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</si>
  <si>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</si>
  <si>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</si>
  <si>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</si>
  <si>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</si>
  <si>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</si>
  <si>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</si>
  <si>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</si>
  <si>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</si>
  <si>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</si>
  <si>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</si>
  <si>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</si>
  <si>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</si>
  <si>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</si>
  <si>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</si>
  <si>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</si>
  <si>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</si>
  <si>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</si>
  <si>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</si>
  <si>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</si>
  <si>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</si>
  <si>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</si>
  <si>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</si>
  <si>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</si>
  <si>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</si>
  <si>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</si>
  <si>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</si>
  <si>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</si>
  <si>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</si>
  <si>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</si>
  <si>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</si>
  <si>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</si>
  <si>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</si>
  <si>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</si>
  <si>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</si>
  <si>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</si>
  <si>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</si>
  <si>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</si>
  <si>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</si>
  <si>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</si>
  <si>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</si>
  <si>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</si>
  <si>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</si>
  <si>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</si>
  <si>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</si>
  <si>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</si>
  <si>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</si>
  <si>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</si>
  <si>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</si>
  <si>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</si>
  <si>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</si>
  <si>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</si>
  <si>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</si>
  <si>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Cristalización y filancia de moco cervical</t>
  </si>
  <si>
    <t>Moco-semen, prueba de compatibilidad</t>
  </si>
  <si>
    <t>TOTAL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</si>
  <si>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</si>
  <si>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</si>
  <si>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</si>
  <si>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</si>
  <si>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</si>
  <si>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</si>
  <si>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</si>
  <si>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</si>
  <si>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</si>
  <si>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</si>
  <si>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</si>
  <si>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</si>
  <si>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</si>
  <si>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</si>
  <si>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</si>
  <si>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</si>
  <si>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</si>
  <si>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</si>
  <si>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</si>
  <si>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</si>
  <si>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</si>
  <si>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</si>
  <si>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</si>
  <si>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</si>
  <si>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</si>
  <si>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</si>
  <si>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</si>
  <si>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</si>
  <si>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</si>
  <si>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</si>
  <si>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</si>
  <si>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</si>
  <si>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</si>
  <si>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</si>
  <si>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</si>
  <si>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</si>
  <si>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</si>
  <si>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</si>
  <si>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</si>
  <si>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</si>
  <si>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</si>
  <si>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</si>
  <si>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</si>
  <si>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</si>
  <si>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</si>
  <si>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</si>
  <si>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</si>
  <si>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</si>
  <si>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</si>
  <si>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</si>
  <si>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</si>
  <si>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</si>
  <si>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</si>
  <si>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</si>
  <si>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</si>
  <si>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</si>
  <si>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</si>
  <si>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</si>
  <si>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</si>
  <si>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</si>
  <si>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</si>
  <si>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</si>
  <si>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</si>
  <si>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</si>
  <si>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</si>
  <si>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</si>
  <si>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</si>
  <si>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</si>
  <si>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</si>
  <si>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</si>
  <si>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</si>
  <si>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</si>
  <si>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</si>
  <si>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</si>
  <si>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</si>
  <si>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</si>
  <si>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</si>
  <si>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</si>
  <si>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</si>
  <si>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</si>
  <si>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</si>
  <si>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</si>
  <si>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</si>
  <si>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</si>
  <si>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</si>
  <si>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</si>
  <si>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</si>
  <si>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</si>
  <si>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</si>
  <si>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</si>
  <si>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</si>
  <si>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</si>
  <si>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</si>
  <si>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</si>
  <si>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</si>
  <si>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</si>
  <si>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</si>
  <si>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</si>
  <si>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</si>
  <si>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</si>
  <si>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</si>
  <si>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</si>
  <si>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</si>
  <si>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</si>
  <si>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</si>
  <si>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</si>
  <si>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</si>
  <si>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</si>
  <si>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</si>
  <si>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</si>
  <si>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</si>
  <si>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</si>
  <si>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</si>
  <si>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</si>
  <si>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</si>
  <si>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0106005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</si>
  <si>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</si>
  <si>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</si>
  <si>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</si>
  <si>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</si>
  <si>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</si>
  <si>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</si>
  <si>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</si>
  <si>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</si>
  <si>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</si>
  <si>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</si>
  <si>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</si>
  <si>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</si>
  <si>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</si>
  <si>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</si>
  <si>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</si>
  <si>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</si>
  <si>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</si>
  <si>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</si>
  <si>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</si>
  <si>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</si>
  <si>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</si>
  <si>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</si>
  <si>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</si>
  <si>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</si>
  <si>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</si>
  <si>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</si>
  <si>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</si>
  <si>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</si>
  <si>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</si>
  <si>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</si>
  <si>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</si>
  <si>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</si>
  <si>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</si>
  <si>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</si>
  <si>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</si>
  <si>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</si>
  <si>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</si>
  <si>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</si>
  <si>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</si>
  <si>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</si>
  <si>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</si>
  <si>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</si>
  <si>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</si>
  <si>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</si>
  <si>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</si>
  <si>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</si>
  <si>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</si>
  <si>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</si>
  <si>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</si>
  <si>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</si>
  <si>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</si>
  <si>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</si>
  <si>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</si>
  <si>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</si>
  <si>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</si>
  <si>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</si>
  <si>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</si>
  <si>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</si>
  <si>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</si>
  <si>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</si>
  <si>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</si>
  <si>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</si>
  <si>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</si>
  <si>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</si>
  <si>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</si>
  <si>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</si>
  <si>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</si>
  <si>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</si>
  <si>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</si>
  <si>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</si>
  <si>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</si>
  <si>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</si>
  <si>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</si>
  <si>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</si>
  <si>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</si>
  <si>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</si>
  <si>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</si>
  <si>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</si>
  <si>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</si>
  <si>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</si>
  <si>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</si>
  <si>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</si>
  <si>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</si>
  <si>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</si>
  <si>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</si>
  <si>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</si>
  <si>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</si>
  <si>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</si>
  <si>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</si>
  <si>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</si>
  <si>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</si>
  <si>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</si>
  <si>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</si>
  <si>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</si>
  <si>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</si>
  <si>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</si>
  <si>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</si>
  <si>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</si>
  <si>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</si>
  <si>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</si>
  <si>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</si>
  <si>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</si>
  <si>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</si>
  <si>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</si>
  <si>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</si>
  <si>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</si>
  <si>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</si>
  <si>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</si>
  <si>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</si>
  <si>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</si>
  <si>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</si>
  <si>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</si>
  <si>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</si>
  <si>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</si>
  <si>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</si>
  <si>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</si>
  <si>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CÓDIGOS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</si>
  <si>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</si>
  <si>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</si>
  <si>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</si>
  <si>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</si>
  <si>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</si>
  <si>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</si>
  <si>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</si>
  <si>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</si>
  <si>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</si>
  <si>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</si>
  <si>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</si>
  <si>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</si>
  <si>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</si>
  <si>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</si>
  <si>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</si>
  <si>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</si>
  <si>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</si>
  <si>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</si>
  <si>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</si>
  <si>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</si>
  <si>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</si>
  <si>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</si>
  <si>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</si>
  <si>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</si>
  <si>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</si>
  <si>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</si>
  <si>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</si>
  <si>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</si>
  <si>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</si>
  <si>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</si>
  <si>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</si>
  <si>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</si>
  <si>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</si>
  <si>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</si>
  <si>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</si>
  <si>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</si>
  <si>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</si>
  <si>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</si>
  <si>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</si>
  <si>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</si>
  <si>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</si>
  <si>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</si>
  <si>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</si>
  <si>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</si>
  <si>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</si>
  <si>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</si>
  <si>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</si>
  <si>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</si>
  <si>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</si>
  <si>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</si>
  <si>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</si>
  <si>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</si>
  <si>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</si>
  <si>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</si>
  <si>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</si>
  <si>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</si>
  <si>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</si>
  <si>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</si>
  <si>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</si>
  <si>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</si>
  <si>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</si>
  <si>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</si>
  <si>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</si>
  <si>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</si>
  <si>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</si>
  <si>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</si>
  <si>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</si>
  <si>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</si>
  <si>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</si>
  <si>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</si>
  <si>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</si>
  <si>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</si>
  <si>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</si>
  <si>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</si>
  <si>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</si>
  <si>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</si>
  <si>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</si>
  <si>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</si>
  <si>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</si>
  <si>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</si>
  <si>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</si>
  <si>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</si>
  <si>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</si>
  <si>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</si>
  <si>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</si>
  <si>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</si>
  <si>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</si>
  <si>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</si>
  <si>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</si>
  <si>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</si>
  <si>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</si>
  <si>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</si>
  <si>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</si>
  <si>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</si>
  <si>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</si>
  <si>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</si>
  <si>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</si>
  <si>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</si>
  <si>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</si>
  <si>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</si>
  <si>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</si>
  <si>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</si>
  <si>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</si>
  <si>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</si>
  <si>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</si>
  <si>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</si>
  <si>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</si>
  <si>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</si>
  <si>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</si>
  <si>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</si>
  <si>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</si>
  <si>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</si>
  <si>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</si>
  <si>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</si>
  <si>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</si>
  <si>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</si>
  <si>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</si>
  <si>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</si>
  <si>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</si>
  <si>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</si>
  <si>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</si>
  <si>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</si>
  <si>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</si>
  <si>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</si>
  <si>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</si>
  <si>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</si>
  <si>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</si>
  <si>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</si>
  <si>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</si>
  <si>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</si>
  <si>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</si>
  <si>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</si>
  <si>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</si>
  <si>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</si>
  <si>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</si>
  <si>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</si>
  <si>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</si>
  <si>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</si>
  <si>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</si>
  <si>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</si>
  <si>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</si>
  <si>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</si>
  <si>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</si>
  <si>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</si>
  <si>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</si>
  <si>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</si>
  <si>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</si>
  <si>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</si>
  <si>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</si>
  <si>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</si>
  <si>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</si>
  <si>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</si>
  <si>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</si>
  <si>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</si>
  <si>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</si>
  <si>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</si>
  <si>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</si>
  <si>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</si>
  <si>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</si>
  <si>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</si>
  <si>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</si>
  <si>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</si>
  <si>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</si>
  <si>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</si>
  <si>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</si>
  <si>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</si>
  <si>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</si>
  <si>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</si>
  <si>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</si>
  <si>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</si>
  <si>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</si>
  <si>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</si>
  <si>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</si>
  <si>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</si>
  <si>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</si>
  <si>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</si>
  <si>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</si>
  <si>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</si>
  <si>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</si>
  <si>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</si>
  <si>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</si>
  <si>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</si>
  <si>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</si>
  <si>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</si>
  <si>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</si>
  <si>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</si>
  <si>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</si>
  <si>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</si>
  <si>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</si>
  <si>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</si>
  <si>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</si>
  <si>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</si>
  <si>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</si>
  <si>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</si>
  <si>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</si>
  <si>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</si>
  <si>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</si>
  <si>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</si>
  <si>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</si>
  <si>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</si>
  <si>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</si>
  <si>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</si>
  <si>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</si>
  <si>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</si>
  <si>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</si>
  <si>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</si>
  <si>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</si>
  <si>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</si>
  <si>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</si>
  <si>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</si>
  <si>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</si>
  <si>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</si>
  <si>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</si>
  <si>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</si>
  <si>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</si>
  <si>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</si>
  <si>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</si>
  <si>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</si>
  <si>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</si>
  <si>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</si>
  <si>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</si>
  <si>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</si>
  <si>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</si>
  <si>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</si>
  <si>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</si>
  <si>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</si>
  <si>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</si>
  <si>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</si>
  <si>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</si>
  <si>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</si>
  <si>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</si>
  <si>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</si>
  <si>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</si>
  <si>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</si>
  <si>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</si>
  <si>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</si>
  <si>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</si>
  <si>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</si>
  <si>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</si>
  <si>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</si>
  <si>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</si>
  <si>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</si>
  <si>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</si>
  <si>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</si>
  <si>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</si>
  <si>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</si>
  <si>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</si>
  <si>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 Exploracion vitreorretinal, ambos ojos                      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</si>
  <si>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</si>
  <si>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</si>
  <si>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</si>
  <si>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</si>
  <si>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</si>
  <si>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</si>
  <si>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</si>
  <si>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</si>
  <si>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</si>
  <si>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</si>
  <si>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</si>
  <si>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</si>
  <si>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</si>
  <si>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</si>
  <si>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</si>
  <si>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</si>
  <si>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</si>
  <si>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</si>
  <si>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</si>
  <si>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</si>
  <si>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</si>
  <si>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</si>
  <si>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</si>
  <si>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</si>
  <si>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</si>
  <si>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</si>
  <si>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</si>
  <si>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</si>
  <si>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</si>
  <si>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</si>
  <si>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</si>
  <si>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</si>
  <si>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</si>
  <si>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</si>
  <si>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</si>
  <si>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</si>
  <si>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</si>
  <si>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</si>
  <si>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</si>
  <si>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</si>
  <si>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</si>
  <si>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</si>
  <si>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</si>
  <si>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</si>
  <si>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</si>
  <si>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</si>
  <si>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</si>
  <si>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</si>
  <si>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</si>
  <si>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</si>
  <si>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</si>
  <si>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</si>
  <si>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</si>
  <si>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</si>
  <si>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</si>
  <si>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</si>
  <si>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</si>
  <si>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</si>
  <si>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</si>
  <si>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</si>
  <si>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</si>
  <si>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</si>
  <si>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</si>
  <si>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</si>
  <si>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</si>
  <si>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</si>
  <si>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</si>
  <si>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</si>
  <si>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</si>
  <si>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</si>
  <si>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</si>
  <si>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</si>
  <si>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</si>
  <si>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</si>
  <si>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</si>
  <si>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</si>
  <si>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</si>
  <si>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</si>
  <si>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</si>
  <si>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</si>
  <si>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</si>
  <si>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</si>
  <si>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</si>
  <si>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</si>
  <si>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</si>
  <si>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</si>
  <si>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</si>
  <si>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</si>
  <si>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</si>
  <si>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</si>
  <si>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</si>
  <si>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</si>
  <si>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</si>
  <si>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</si>
  <si>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</si>
  <si>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</si>
  <si>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</si>
  <si>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</si>
  <si>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</si>
  <si>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</si>
  <si>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</si>
  <si>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</si>
  <si>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</si>
  <si>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</si>
  <si>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</si>
  <si>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</si>
  <si>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</si>
  <si>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</si>
  <si>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</si>
  <si>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</si>
  <si>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</si>
  <si>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</si>
  <si>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</si>
  <si>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</si>
  <si>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</si>
  <si>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</si>
  <si>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</si>
  <si>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</si>
  <si>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</si>
  <si>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</si>
  <si>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</si>
  <si>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</si>
  <si>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</si>
  <si>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</si>
  <si>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</si>
  <si>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</si>
  <si>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</si>
  <si>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</si>
  <si>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</si>
  <si>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</si>
  <si>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</si>
  <si>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</si>
  <si>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</si>
  <si>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</si>
  <si>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</si>
  <si>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</si>
  <si>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</si>
  <si>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</si>
  <si>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</si>
  <si>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</si>
  <si>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</si>
  <si>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</si>
  <si>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</si>
  <si>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</si>
  <si>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</si>
  <si>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</si>
  <si>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</si>
  <si>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</si>
  <si>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</si>
  <si>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</si>
  <si>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</si>
  <si>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</si>
  <si>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</si>
  <si>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</si>
  <si>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</si>
  <si>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</si>
  <si>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</si>
  <si>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</si>
  <si>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</si>
  <si>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</si>
  <si>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</si>
  <si>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</si>
  <si>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</si>
  <si>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</si>
  <si>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</si>
  <si>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</si>
  <si>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</si>
  <si>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</si>
  <si>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</si>
  <si>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</si>
  <si>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</si>
  <si>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</si>
  <si>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</si>
  <si>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</si>
  <si>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</si>
  <si>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</si>
  <si>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</si>
  <si>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</si>
  <si>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</si>
  <si>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</si>
  <si>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</si>
  <si>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</si>
  <si>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</si>
  <si>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</si>
  <si>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</si>
  <si>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</si>
  <si>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</si>
  <si>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</si>
  <si>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</si>
  <si>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</si>
  <si>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</si>
  <si>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</si>
  <si>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</si>
  <si>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</si>
  <si>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</si>
  <si>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</si>
  <si>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</si>
  <si>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</si>
  <si>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</si>
  <si>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</si>
  <si>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</si>
  <si>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</si>
  <si>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</si>
  <si>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</si>
  <si>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</si>
  <si>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</si>
  <si>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</si>
  <si>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</si>
  <si>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</si>
  <si>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</si>
  <si>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</si>
  <si>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</si>
  <si>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</si>
  <si>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</si>
  <si>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</si>
  <si>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</si>
  <si>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</si>
  <si>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</si>
  <si>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</si>
  <si>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</si>
  <si>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</si>
  <si>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</si>
  <si>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</si>
  <si>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</si>
  <si>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</si>
  <si>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</si>
  <si>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</si>
  <si>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</si>
  <si>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</si>
  <si>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</si>
  <si>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</si>
  <si>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</si>
  <si>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</si>
  <si>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</si>
  <si>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</si>
  <si>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</si>
  <si>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</si>
  <si>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</si>
  <si>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</si>
  <si>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</si>
  <si>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</si>
  <si>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</si>
  <si>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</si>
  <si>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</si>
  <si>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</si>
  <si>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</si>
  <si>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</si>
  <si>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</si>
  <si>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</si>
  <si>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</si>
  <si>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</si>
  <si>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</si>
  <si>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</si>
  <si>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</si>
  <si>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</si>
  <si>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</si>
  <si>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</si>
  <si>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</si>
  <si>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</si>
  <si>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</si>
  <si>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</si>
  <si>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</si>
  <si>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</si>
  <si>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</si>
  <si>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</si>
  <si>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</si>
  <si>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</si>
  <si>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</si>
  <si>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</si>
  <si>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</si>
  <si>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</si>
  <si>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</si>
  <si>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</si>
  <si>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</si>
  <si>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</si>
  <si>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</si>
  <si>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</si>
  <si>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</si>
  <si>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</si>
  <si>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</si>
  <si>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</si>
  <si>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</si>
  <si>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</si>
  <si>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</si>
  <si>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</si>
  <si>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</si>
  <si>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</si>
  <si>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</si>
  <si>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</si>
  <si>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</si>
  <si>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</si>
  <si>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</si>
  <si>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</si>
  <si>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</si>
  <si>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</si>
  <si>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</si>
  <si>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</si>
  <si>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</si>
  <si>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</si>
  <si>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</si>
  <si>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</si>
  <si>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</si>
  <si>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</si>
  <si>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</si>
  <si>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</si>
  <si>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</si>
  <si>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</si>
  <si>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</si>
  <si>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</si>
  <si>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</si>
  <si>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</si>
  <si>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</si>
  <si>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</si>
  <si>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</si>
  <si>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</si>
  <si>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</si>
  <si>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</si>
  <si>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</si>
  <si>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</si>
  <si>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</si>
  <si>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</si>
  <si>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</si>
  <si>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</si>
  <si>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</si>
  <si>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</si>
  <si>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</si>
  <si>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</si>
  <si>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</si>
  <si>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</si>
  <si>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</si>
  <si>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</si>
  <si>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</si>
  <si>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</si>
  <si>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</si>
  <si>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</si>
  <si>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</si>
  <si>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</si>
  <si>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</si>
  <si>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</si>
  <si>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</si>
  <si>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</si>
  <si>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</si>
  <si>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</si>
  <si>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</si>
  <si>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</si>
  <si>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</si>
  <si>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</si>
  <si>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</si>
  <si>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</si>
  <si>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</si>
  <si>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</si>
  <si>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</si>
  <si>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</si>
  <si>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</si>
  <si>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</si>
  <si>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</si>
  <si>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</si>
  <si>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</si>
  <si>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</si>
  <si>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</si>
  <si>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</si>
  <si>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</si>
  <si>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</si>
  <si>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</si>
  <si>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</si>
  <si>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</si>
  <si>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</si>
  <si>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</si>
  <si>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</si>
  <si>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</si>
  <si>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</si>
  <si>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</si>
  <si>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</si>
  <si>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</si>
  <si>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</si>
  <si>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</si>
  <si>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</si>
  <si>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</si>
  <si>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</si>
  <si>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</si>
  <si>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</si>
  <si>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</si>
  <si>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</si>
  <si>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</si>
  <si>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 Estudio radiológico de corazón (incluye fluoroscopía, telerradiografías frontal y lateral con esofagograma) </t>
  </si>
  <si>
    <t xml:space="preserve"> Planigrafia localizada (incluye mínimo 6 cortes) (6 exp.)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</si>
  <si>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</si>
  <si>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</si>
  <si>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</si>
  <si>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</si>
  <si>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</si>
  <si>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</si>
  <si>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</si>
  <si>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</si>
  <si>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</si>
  <si>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</si>
  <si>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</si>
  <si>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</si>
  <si>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</si>
  <si>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</si>
  <si>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</si>
  <si>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</si>
  <si>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</si>
  <si>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</si>
  <si>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</si>
  <si>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</si>
  <si>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</si>
  <si>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</si>
  <si>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</si>
  <si>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</si>
  <si>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</si>
  <si>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</si>
  <si>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</si>
  <si>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</si>
  <si>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</si>
  <si>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</si>
  <si>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</si>
  <si>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</si>
  <si>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</si>
  <si>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</si>
  <si>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</si>
  <si>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</si>
  <si>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</si>
  <si>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</si>
  <si>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</si>
  <si>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</si>
  <si>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NEUROLOGÍA Y NEUROCIRUGÍA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</si>
  <si>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</si>
  <si>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</si>
  <si>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</si>
  <si>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</si>
  <si>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</si>
  <si>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</si>
  <si>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</si>
  <si>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</si>
  <si>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PROC. GINECO-OBSTÉTRICOS</t>
  </si>
  <si>
    <t>SECCIÓN C:  INTERVENCIONES QUIRÚRGICAS MENORES</t>
  </si>
  <si>
    <t>TOTAL INTERVENCIONES QUIRÚRGICAS MENORES (SUB-GRUPO TEGUMENTOS)</t>
  </si>
  <si>
    <t>SECCIÓN D : INTERVENCIONES QUIRÚRGICAS MENORES POR EDAD</t>
  </si>
  <si>
    <t>15 Y + AÑOS</t>
  </si>
  <si>
    <t>SAPU/SAR</t>
  </si>
  <si>
    <t>NO SAPU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</si>
  <si>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</si>
  <si>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</si>
  <si>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</si>
  <si>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</si>
  <si>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</si>
  <si>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FUNCIONARIO</t>
  </si>
  <si>
    <t>COMPRAS DE SERVICIOS</t>
  </si>
  <si>
    <t>MÉDICO</t>
  </si>
  <si>
    <t>OTRO</t>
  </si>
  <si>
    <t>AUTO CUIDADO PACIENTE DID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</si>
  <si>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</si>
  <si>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</si>
  <si>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</si>
  <si>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</si>
  <si>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</si>
  <si>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</si>
  <si>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</si>
  <si>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</si>
  <si>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</si>
  <si>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</si>
  <si>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</si>
  <si>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</si>
  <si>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</si>
  <si>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</si>
  <si>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REM-B18.   ACTIVIDADES DE APOYO DIAGNOSTICO y TERAPEUTICO</t>
  </si>
  <si>
    <t>PROCEDIMIENTOS DE PODOLOGIA</t>
  </si>
  <si>
    <t>NO SAPU/ NO SUR</t>
  </si>
  <si>
    <t>TIPO DE ACCION</t>
  </si>
  <si>
    <t xml:space="preserve">TOTAL        </t>
  </si>
  <si>
    <t>REM-18A  -  LIBRO DE PRESTACIONES DE APOYO DIAGNOSTICO y TERAPÉUTICO
(USO EXCLUSIVO DE ESTABLECIMIENTOS MUNICIPALES)</t>
  </si>
  <si>
    <t>1.- SANGRE HEMATOLOGÍA</t>
  </si>
  <si>
    <t>2.- SANGRE BIOQUÍMICO</t>
  </si>
  <si>
    <t>3.- EXÁMENES HORMONALES</t>
  </si>
  <si>
    <t>4.- INMUNOLÓGICOS</t>
  </si>
  <si>
    <t>5.- MICROBIOLÓGICOS</t>
  </si>
  <si>
    <t>6.- EXÁMENES DE DEPOSICIONES, EXUDADOS, SECRESIONES Y OTROS LÍQUIDOS</t>
  </si>
  <si>
    <t>7.- EXÁMENES DE ORINA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</si>
  <si>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</si>
  <si>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</si>
  <si>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</si>
  <si>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</si>
  <si>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</si>
  <si>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</si>
  <si>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</si>
  <si>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</si>
  <si>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</si>
  <si>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</si>
  <si>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</si>
  <si>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</si>
  <si>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</si>
  <si>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</si>
  <si>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</si>
  <si>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</si>
  <si>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</si>
  <si>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</si>
  <si>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</si>
  <si>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</si>
  <si>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</si>
  <si>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</si>
  <si>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</si>
  <si>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</si>
  <si>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</si>
  <si>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 xml:space="preserve">         (USO EXCLUSIVO DE ESTABLECIMIENTOS MUNICIPALES)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</si>
  <si>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</si>
  <si>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</si>
  <si>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</si>
  <si>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</si>
  <si>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</si>
  <si>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</si>
  <si>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</si>
  <si>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</si>
  <si>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</si>
  <si>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</si>
  <si>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</si>
  <si>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</si>
  <si>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</si>
  <si>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</si>
  <si>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</si>
  <si>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</si>
  <si>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</si>
  <si>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</si>
  <si>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</si>
  <si>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</si>
  <si>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</si>
  <si>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</si>
  <si>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</si>
  <si>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</si>
  <si>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</si>
  <si>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</si>
  <si>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</si>
  <si>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</si>
  <si>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</si>
  <si>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</si>
  <si>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</si>
  <si>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</si>
  <si>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</si>
  <si>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</si>
  <si>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</si>
  <si>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</si>
  <si>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</si>
  <si>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</si>
  <si>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</si>
  <si>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</si>
  <si>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</si>
  <si>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</si>
  <si>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</si>
  <si>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</si>
  <si>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</si>
  <si>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</si>
  <si>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</si>
  <si>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</si>
  <si>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</si>
  <si>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</si>
  <si>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</si>
  <si>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</si>
  <si>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</si>
  <si>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</si>
  <si>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</si>
  <si>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</si>
  <si>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</si>
  <si>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</si>
  <si>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</si>
  <si>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</si>
  <si>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</si>
  <si>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</si>
  <si>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</si>
  <si>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</si>
  <si>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</si>
  <si>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</si>
  <si>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</si>
  <si>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</si>
  <si>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</si>
  <si>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</si>
  <si>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</si>
  <si>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</si>
  <si>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</si>
  <si>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</si>
  <si>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</si>
  <si>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</si>
  <si>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 xml:space="preserve">Total de ecografías seguimiento DIU y Transvaginal </t>
  </si>
  <si>
    <t>18090100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</si>
  <si>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</si>
  <si>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</si>
  <si>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</si>
  <si>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</si>
  <si>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</si>
  <si>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</si>
  <si>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</si>
  <si>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</si>
  <si>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</si>
  <si>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</si>
  <si>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</si>
  <si>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</si>
  <si>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</si>
  <si>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</si>
  <si>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</si>
  <si>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</si>
  <si>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</si>
  <si>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</si>
  <si>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</si>
  <si>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</si>
  <si>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</si>
  <si>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</si>
  <si>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</si>
  <si>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80303015</t>
  </si>
  <si>
    <t>81201042A</t>
  </si>
  <si>
    <t>CODIGO ELIMINADO</t>
  </si>
  <si>
    <t>Mes</t>
  </si>
  <si>
    <t>80301015</t>
  </si>
  <si>
    <t>80301034</t>
  </si>
  <si>
    <t>80301036</t>
  </si>
  <si>
    <t>80301038</t>
  </si>
  <si>
    <t>80301041</t>
  </si>
  <si>
    <t>80301045</t>
  </si>
  <si>
    <t>80301059</t>
  </si>
  <si>
    <t>80301086</t>
  </si>
  <si>
    <t>80301087</t>
  </si>
  <si>
    <t>80302005</t>
  </si>
  <si>
    <t>80302012</t>
  </si>
  <si>
    <t>80302067</t>
  </si>
  <si>
    <t>80302068</t>
  </si>
  <si>
    <t>80302023</t>
  </si>
  <si>
    <t>80302033</t>
  </si>
  <si>
    <t>80302040</t>
  </si>
  <si>
    <t>80302047</t>
  </si>
  <si>
    <t>80302048</t>
  </si>
  <si>
    <t>80302057</t>
  </si>
  <si>
    <t>80302064</t>
  </si>
  <si>
    <t>80303024</t>
  </si>
  <si>
    <t>80303026</t>
  </si>
  <si>
    <t>80306001</t>
  </si>
  <si>
    <t>80306011</t>
  </si>
  <si>
    <t>80306042</t>
  </si>
  <si>
    <t>80306048</t>
  </si>
  <si>
    <t>80306061</t>
  </si>
  <si>
    <t>80306169</t>
  </si>
  <si>
    <t>80308004</t>
  </si>
  <si>
    <t>80308012</t>
  </si>
  <si>
    <t>80309014</t>
  </si>
  <si>
    <t>80309022</t>
  </si>
  <si>
    <t>80404002</t>
  </si>
  <si>
    <t>80404005</t>
  </si>
  <si>
    <t>81701001</t>
  </si>
  <si>
    <t>82001015</t>
  </si>
  <si>
    <t>81602201</t>
  </si>
  <si>
    <t>81602202</t>
  </si>
  <si>
    <t>80106002</t>
  </si>
  <si>
    <t>80106017</t>
  </si>
  <si>
    <t>80106014</t>
  </si>
  <si>
    <t>80307011</t>
  </si>
  <si>
    <t>80307012</t>
  </si>
  <si>
    <t>80500009</t>
  </si>
  <si>
    <t>80500010</t>
  </si>
  <si>
    <t>80500011</t>
  </si>
  <si>
    <t>18011002</t>
  </si>
  <si>
    <t>18700100</t>
  </si>
  <si>
    <t>81601115</t>
  </si>
  <si>
    <t>80106022</t>
  </si>
  <si>
    <t>80500008</t>
  </si>
  <si>
    <t>80302032</t>
  </si>
  <si>
    <t>80302034</t>
  </si>
  <si>
    <t>80305019</t>
  </si>
  <si>
    <t>80309013</t>
  </si>
  <si>
    <t>81602224</t>
  </si>
  <si>
    <t>81602225</t>
  </si>
  <si>
    <t>81602231</t>
  </si>
  <si>
    <t>81602232</t>
  </si>
  <si>
    <t>80106023</t>
  </si>
  <si>
    <t>18700270</t>
  </si>
  <si>
    <t>80301002</t>
  </si>
  <si>
    <t>80301085</t>
  </si>
  <si>
    <t>80302013</t>
  </si>
  <si>
    <t>80302015</t>
  </si>
  <si>
    <t>80302035</t>
  </si>
  <si>
    <t>80302060</t>
  </si>
  <si>
    <t>80302076</t>
  </si>
  <si>
    <t>80302063</t>
  </si>
  <si>
    <t>80305070</t>
  </si>
  <si>
    <t>80306051</t>
  </si>
  <si>
    <t>80306052</t>
  </si>
  <si>
    <t>80306078</t>
  </si>
  <si>
    <t>80308005</t>
  </si>
  <si>
    <t>80309028</t>
  </si>
  <si>
    <t>80401009</t>
  </si>
  <si>
    <t>80401010</t>
  </si>
  <si>
    <t>80401151</t>
  </si>
  <si>
    <t>80404003</t>
  </si>
  <si>
    <t>81301042</t>
  </si>
  <si>
    <t>81701009</t>
  </si>
  <si>
    <t>81707030</t>
  </si>
  <si>
    <t>81901022</t>
  </si>
  <si>
    <t>81602217</t>
  </si>
  <si>
    <t>80106006</t>
  </si>
  <si>
    <t>80106009</t>
  </si>
  <si>
    <t>80106013</t>
  </si>
  <si>
    <t>80106015</t>
  </si>
  <si>
    <t>80106020</t>
  </si>
  <si>
    <t>18700330</t>
  </si>
  <si>
    <t>80301065</t>
  </si>
  <si>
    <t>80301067</t>
  </si>
  <si>
    <t>80302024</t>
  </si>
  <si>
    <t>80302026</t>
  </si>
  <si>
    <t>80302030</t>
  </si>
  <si>
    <t>80302045</t>
  </si>
  <si>
    <t>80306002</t>
  </si>
  <si>
    <t>80404012</t>
  </si>
  <si>
    <t>81301025</t>
  </si>
  <si>
    <t>81301043</t>
  </si>
  <si>
    <t>80106021</t>
  </si>
  <si>
    <t>18700250</t>
  </si>
  <si>
    <t>80308001</t>
  </si>
  <si>
    <t>80309024</t>
  </si>
  <si>
    <t>81801001</t>
  </si>
  <si>
    <t>80106005</t>
  </si>
  <si>
    <t>80500001</t>
  </si>
  <si>
    <t>80500014</t>
  </si>
  <si>
    <t>18700290</t>
  </si>
  <si>
    <t>80302008</t>
  </si>
  <si>
    <t>80302025</t>
  </si>
  <si>
    <t>80302042</t>
  </si>
  <si>
    <t>80302059</t>
  </si>
  <si>
    <t>80305030</t>
  </si>
  <si>
    <t>80306008</t>
  </si>
  <si>
    <t>80306038</t>
  </si>
  <si>
    <t>81602221</t>
  </si>
  <si>
    <t>81602240</t>
  </si>
  <si>
    <t>18700230</t>
  </si>
  <si>
    <t>80301072</t>
  </si>
  <si>
    <t>80303027</t>
  </si>
  <si>
    <t>80303028</t>
  </si>
  <si>
    <t>80306005</t>
  </si>
  <si>
    <t>80306170</t>
  </si>
  <si>
    <t>80309016</t>
  </si>
  <si>
    <t>80404006</t>
  </si>
  <si>
    <t>18010100</t>
  </si>
  <si>
    <t>18010200</t>
  </si>
  <si>
    <t>18010500</t>
  </si>
  <si>
    <t>18010601</t>
  </si>
  <si>
    <t>18010800</t>
  </si>
  <si>
    <t>18010900</t>
  </si>
  <si>
    <t>18700310</t>
  </si>
  <si>
    <t>18700350</t>
  </si>
  <si>
    <t>80302075</t>
  </si>
  <si>
    <t>80306007</t>
  </si>
  <si>
    <t>80306018</t>
  </si>
  <si>
    <t>80306075</t>
  </si>
  <si>
    <t>81602222</t>
  </si>
  <si>
    <t>80106008</t>
  </si>
  <si>
    <t>80301011</t>
  </si>
  <si>
    <t>80302051</t>
  </si>
  <si>
    <t>80302053</t>
  </si>
  <si>
    <t>80302056</t>
  </si>
  <si>
    <t>80303025</t>
  </si>
  <si>
    <t>80306017</t>
  </si>
  <si>
    <t>80306079</t>
  </si>
  <si>
    <t>80309010</t>
  </si>
  <si>
    <t>81707001</t>
  </si>
  <si>
    <t>81707002</t>
  </si>
  <si>
    <t>80106007</t>
  </si>
  <si>
    <t>80106010</t>
  </si>
  <si>
    <t>81301030</t>
  </si>
  <si>
    <t>81201029</t>
  </si>
  <si>
    <t>81901019</t>
  </si>
  <si>
    <t>80306059</t>
  </si>
  <si>
    <t>80308035</t>
  </si>
  <si>
    <t>80309012</t>
  </si>
  <si>
    <t>18700280</t>
  </si>
  <si>
    <t>18700300</t>
  </si>
  <si>
    <t>18700320</t>
  </si>
  <si>
    <t>18700340</t>
  </si>
  <si>
    <t>80106011</t>
  </si>
  <si>
    <t>80500007</t>
  </si>
  <si>
    <t>81602206</t>
  </si>
  <si>
    <t>80306004</t>
  </si>
  <si>
    <t>80306117</t>
  </si>
  <si>
    <t>80306026</t>
  </si>
  <si>
    <t>80306056</t>
  </si>
  <si>
    <t>80308044</t>
  </si>
  <si>
    <t>80305170</t>
  </si>
  <si>
    <t>81801023</t>
  </si>
  <si>
    <t>80305020</t>
  </si>
  <si>
    <t>80308010</t>
  </si>
  <si>
    <t>80308013</t>
  </si>
  <si>
    <t>80308024</t>
  </si>
  <si>
    <t>80308029</t>
  </si>
  <si>
    <t>80309023</t>
  </si>
  <si>
    <t>82107003</t>
  </si>
  <si>
    <t>80309004</t>
  </si>
  <si>
    <t>80309020</t>
  </si>
  <si>
    <t>80301042</t>
  </si>
  <si>
    <t>80301083</t>
  </si>
  <si>
    <t>80302065</t>
  </si>
  <si>
    <t>80308003</t>
  </si>
  <si>
    <t>80401070</t>
  </si>
  <si>
    <t>80301075</t>
  </si>
  <si>
    <t>82106007</t>
  </si>
  <si>
    <t>80106012</t>
  </si>
  <si>
    <t>80306065</t>
  </si>
  <si>
    <t>80404018</t>
  </si>
  <si>
    <t>80401013</t>
  </si>
  <si>
    <t>80401031</t>
  </si>
  <si>
    <t>80401032</t>
  </si>
  <si>
    <t>80401033</t>
  </si>
  <si>
    <t>80401042</t>
  </si>
  <si>
    <t>80401043</t>
  </si>
  <si>
    <t>80401045</t>
  </si>
  <si>
    <t>80401046</t>
  </si>
  <si>
    <t>80401052</t>
  </si>
  <si>
    <t>80401053</t>
  </si>
  <si>
    <t>80401054</t>
  </si>
  <si>
    <t>80401055</t>
  </si>
  <si>
    <t>80401059</t>
  </si>
  <si>
    <t>80401060</t>
  </si>
  <si>
    <t>80401062</t>
  </si>
  <si>
    <t>80500016</t>
  </si>
  <si>
    <t>80500017</t>
  </si>
  <si>
    <t>18011001</t>
  </si>
  <si>
    <t>80401002</t>
  </si>
  <si>
    <t>80401014</t>
  </si>
  <si>
    <t>80401028</t>
  </si>
  <si>
    <t>80401029</t>
  </si>
  <si>
    <t>80401048</t>
  </si>
  <si>
    <t>80401051</t>
  </si>
  <si>
    <t>80401057</t>
  </si>
  <si>
    <t>82106006</t>
  </si>
  <si>
    <t>82106004</t>
  </si>
  <si>
    <t>80401030</t>
  </si>
  <si>
    <t>81801042</t>
  </si>
  <si>
    <t>80401004</t>
  </si>
  <si>
    <t>80401005</t>
  </si>
  <si>
    <t>80401026</t>
  </si>
  <si>
    <t>80401027</t>
  </si>
  <si>
    <t>80401037</t>
  </si>
  <si>
    <t>80401038</t>
  </si>
  <si>
    <t>80401040</t>
  </si>
  <si>
    <t>80401041</t>
  </si>
  <si>
    <t>80401047</t>
  </si>
  <si>
    <t>80401049</t>
  </si>
  <si>
    <t>82106005</t>
  </si>
  <si>
    <t>81602205</t>
  </si>
  <si>
    <t>81602242</t>
  </si>
  <si>
    <t>18700140</t>
  </si>
  <si>
    <t>81707004</t>
  </si>
  <si>
    <t>81602204</t>
  </si>
  <si>
    <t>80401058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</si>
  <si>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</si>
  <si>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</si>
  <si>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</si>
  <si>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</si>
  <si>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</si>
  <si>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</si>
  <si>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</si>
  <si>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</si>
  <si>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</si>
  <si>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</si>
  <si>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</si>
  <si>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</si>
  <si>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</si>
  <si>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</si>
  <si>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</si>
  <si>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</si>
  <si>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</si>
  <si>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</si>
  <si>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Suma de Col16</t>
  </si>
  <si>
    <t>Suma de Col17</t>
  </si>
  <si>
    <t>Suma de Col18</t>
  </si>
  <si>
    <t>Suma de Col19</t>
  </si>
  <si>
    <t>Suma de Col20</t>
  </si>
  <si>
    <t>Suma de Col21</t>
  </si>
  <si>
    <t>Suma de Col22</t>
  </si>
  <si>
    <t>Suma de Col23</t>
  </si>
  <si>
    <t>Suma de Col24</t>
  </si>
  <si>
    <t>Suma de Col25</t>
  </si>
  <si>
    <t>Suma de Col26</t>
  </si>
  <si>
    <t>Suma de Col27</t>
  </si>
  <si>
    <t>Suma de Col28</t>
  </si>
  <si>
    <t>Suma de Col29</t>
  </si>
  <si>
    <t>Suma de Col30</t>
  </si>
  <si>
    <t>Suma de Col31</t>
  </si>
  <si>
    <t>Suma de Col32</t>
  </si>
  <si>
    <t>Suma de Col33</t>
  </si>
  <si>
    <t>Suma de Col34</t>
  </si>
  <si>
    <t>Suma de Col35</t>
  </si>
  <si>
    <t>Suma de Col36</t>
  </si>
  <si>
    <t>Suma de Col37</t>
  </si>
  <si>
    <t>Suma de Col38</t>
  </si>
  <si>
    <t>Suma de Col39</t>
  </si>
  <si>
    <t>Suma de Col40</t>
  </si>
  <si>
    <t>Suma de Col41</t>
  </si>
  <si>
    <t>Suma de col42</t>
  </si>
  <si>
    <t>Suma de col43</t>
  </si>
  <si>
    <t>Suma de col44</t>
  </si>
  <si>
    <t>Suma de col45</t>
  </si>
  <si>
    <t>Suma de col46</t>
  </si>
  <si>
    <t>Suma de col47</t>
  </si>
  <si>
    <t>Suma de col48</t>
  </si>
  <si>
    <t>Suma de col49</t>
  </si>
  <si>
    <t>Suma de col50</t>
  </si>
  <si>
    <t>81602214</t>
  </si>
  <si>
    <t>81602215</t>
  </si>
  <si>
    <t>81602216</t>
  </si>
  <si>
    <t>81602223</t>
  </si>
  <si>
    <t>81602241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</si>
  <si>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</si>
  <si>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</si>
  <si>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</si>
  <si>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</si>
  <si>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</si>
  <si>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</si>
  <si>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</si>
  <si>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</si>
  <si>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</si>
  <si>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</si>
  <si>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</si>
  <si>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80301014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</si>
  <si>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</si>
  <si>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</si>
  <si>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</si>
  <si>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</si>
  <si>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</si>
  <si>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</si>
  <si>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</si>
  <si>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</si>
  <si>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80301026</t>
  </si>
  <si>
    <t>80301027</t>
  </si>
  <si>
    <t>80301028</t>
  </si>
  <si>
    <t>80301029</t>
  </si>
  <si>
    <t>80301030</t>
  </si>
  <si>
    <t>80301032</t>
  </si>
  <si>
    <t>80301033</t>
  </si>
  <si>
    <t>80301035</t>
  </si>
  <si>
    <t>80301039</t>
  </si>
  <si>
    <t>80301040</t>
  </si>
  <si>
    <t>80301043</t>
  </si>
  <si>
    <t>80301044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</si>
  <si>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</si>
  <si>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</si>
  <si>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</si>
  <si>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</si>
  <si>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</si>
  <si>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</si>
  <si>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</si>
  <si>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</si>
  <si>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</si>
  <si>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</si>
  <si>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</si>
  <si>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</si>
  <si>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80301058</t>
  </si>
  <si>
    <t>80301062</t>
  </si>
  <si>
    <t>80301063</t>
  </si>
  <si>
    <t>80301064</t>
  </si>
  <si>
    <t>80301066</t>
  </si>
  <si>
    <t>80301068</t>
  </si>
  <si>
    <t>80301069</t>
  </si>
  <si>
    <t>80301070</t>
  </si>
  <si>
    <t>80301071</t>
  </si>
  <si>
    <t>80301074</t>
  </si>
  <si>
    <t>80301076</t>
  </si>
  <si>
    <t>80301077</t>
  </si>
  <si>
    <t>80301078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</si>
  <si>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</si>
  <si>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</si>
  <si>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</si>
  <si>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</si>
  <si>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</si>
  <si>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</si>
  <si>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</si>
  <si>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</si>
  <si>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</si>
  <si>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</si>
  <si>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</si>
  <si>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</si>
  <si>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</si>
  <si>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</si>
  <si>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</si>
  <si>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</si>
  <si>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</si>
  <si>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</si>
  <si>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</si>
  <si>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</si>
  <si>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</si>
  <si>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</si>
  <si>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</si>
  <si>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80302019</t>
  </si>
  <si>
    <t>80302020</t>
  </si>
  <si>
    <t>80302021</t>
  </si>
  <si>
    <t>80302022</t>
  </si>
  <si>
    <t>80302028</t>
  </si>
  <si>
    <t>80302029</t>
  </si>
  <si>
    <t>80302031</t>
  </si>
  <si>
    <t>80302036</t>
  </si>
  <si>
    <t>80302037</t>
  </si>
  <si>
    <t>80302038</t>
  </si>
  <si>
    <t>80302039</t>
  </si>
  <si>
    <t>80302041</t>
  </si>
  <si>
    <t>80302043</t>
  </si>
  <si>
    <t>80302044</t>
  </si>
  <si>
    <t>80302046</t>
  </si>
  <si>
    <t>80302050</t>
  </si>
  <si>
    <t>80302052</t>
  </si>
  <si>
    <t>80302069</t>
  </si>
  <si>
    <t>80302054</t>
  </si>
  <si>
    <t>80302055</t>
  </si>
  <si>
    <t>80302058</t>
  </si>
  <si>
    <t>80302061</t>
  </si>
  <si>
    <t>80302062</t>
  </si>
  <si>
    <t>80302066</t>
  </si>
  <si>
    <t>80305001</t>
  </si>
  <si>
    <t>80305002</t>
  </si>
  <si>
    <t>80305003</t>
  </si>
  <si>
    <t>80305004</t>
  </si>
  <si>
    <t>80305005</t>
  </si>
  <si>
    <t>80305006</t>
  </si>
  <si>
    <t>80305007</t>
  </si>
  <si>
    <t>80305008</t>
  </si>
  <si>
    <t>80305009</t>
  </si>
  <si>
    <t>80305010</t>
  </si>
  <si>
    <t>80305011</t>
  </si>
  <si>
    <t>80305012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</si>
  <si>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</si>
  <si>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</si>
  <si>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</si>
  <si>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</si>
  <si>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</si>
  <si>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</si>
  <si>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</si>
  <si>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</si>
  <si>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</si>
  <si>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80305027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</si>
  <si>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</si>
  <si>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</si>
  <si>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</si>
  <si>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</si>
  <si>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</si>
  <si>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</si>
  <si>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</si>
  <si>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</si>
  <si>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</si>
  <si>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</si>
  <si>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</si>
  <si>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</si>
  <si>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</si>
  <si>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</si>
  <si>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</si>
  <si>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</si>
  <si>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</si>
  <si>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</si>
  <si>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</si>
  <si>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</si>
  <si>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</si>
  <si>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</si>
  <si>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</si>
  <si>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</si>
  <si>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</si>
  <si>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</si>
  <si>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</si>
  <si>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</si>
  <si>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</si>
  <si>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</si>
  <si>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</si>
  <si>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</si>
  <si>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</si>
  <si>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80306012</t>
  </si>
  <si>
    <t>80306013</t>
  </si>
  <si>
    <t>80306014</t>
  </si>
  <si>
    <t>80306015</t>
  </si>
  <si>
    <t>80306016</t>
  </si>
  <si>
    <t>80306019</t>
  </si>
  <si>
    <t>80306020</t>
  </si>
  <si>
    <t>80306021</t>
  </si>
  <si>
    <t>80306022</t>
  </si>
  <si>
    <t>80306023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</si>
  <si>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</si>
  <si>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</si>
  <si>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</si>
  <si>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</si>
  <si>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</si>
  <si>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</si>
  <si>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</si>
  <si>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</si>
  <si>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</si>
  <si>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</si>
  <si>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</si>
  <si>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</si>
  <si>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</si>
  <si>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80306041</t>
  </si>
  <si>
    <t>80306043</t>
  </si>
  <si>
    <t>80306045</t>
  </si>
  <si>
    <t>80306046</t>
  </si>
  <si>
    <t>80306047</t>
  </si>
  <si>
    <t>80306049</t>
  </si>
  <si>
    <t>80306050</t>
  </si>
  <si>
    <t>80306053</t>
  </si>
  <si>
    <t>80306054</t>
  </si>
  <si>
    <t>80306057</t>
  </si>
  <si>
    <t>80306058</t>
  </si>
  <si>
    <t>80306062</t>
  </si>
  <si>
    <t>80306063</t>
  </si>
  <si>
    <t>80306064</t>
  </si>
  <si>
    <t>80306066</t>
  </si>
  <si>
    <t>80306067</t>
  </si>
  <si>
    <t>80306068</t>
  </si>
  <si>
    <t>80306069</t>
  </si>
  <si>
    <t>80306070</t>
  </si>
  <si>
    <t>80306270</t>
  </si>
  <si>
    <t>80306072</t>
  </si>
  <si>
    <t>80306073</t>
  </si>
  <si>
    <t>80306074</t>
  </si>
  <si>
    <t>80306076</t>
  </si>
  <si>
    <t>80306077</t>
  </si>
  <si>
    <t>80306080</t>
  </si>
  <si>
    <t>80306081</t>
  </si>
  <si>
    <t>80308002</t>
  </si>
  <si>
    <t>80308006</t>
  </si>
  <si>
    <t>80308007</t>
  </si>
  <si>
    <t>80308008</t>
  </si>
  <si>
    <t>80308009</t>
  </si>
  <si>
    <t>80308011</t>
  </si>
  <si>
    <t>80308014</t>
  </si>
  <si>
    <t>80308015</t>
  </si>
  <si>
    <t>80308016</t>
  </si>
  <si>
    <t>80308017</t>
  </si>
  <si>
    <t>80308018</t>
  </si>
  <si>
    <t>80308019</t>
  </si>
  <si>
    <t>80308020</t>
  </si>
  <si>
    <t>80308021</t>
  </si>
  <si>
    <t>80308022</t>
  </si>
  <si>
    <t>80308023</t>
  </si>
  <si>
    <t>80308025</t>
  </si>
  <si>
    <t>80308026</t>
  </si>
  <si>
    <t>80308027</t>
  </si>
  <si>
    <t>80308028</t>
  </si>
  <si>
    <t>80308030</t>
  </si>
  <si>
    <t>80308031</t>
  </si>
  <si>
    <t>80308032</t>
  </si>
  <si>
    <t>80308033</t>
  </si>
  <si>
    <t>80308034</t>
  </si>
  <si>
    <t>80308036</t>
  </si>
  <si>
    <t>80308037</t>
  </si>
  <si>
    <t>80308038</t>
  </si>
  <si>
    <t>80308039</t>
  </si>
  <si>
    <t>80308040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</si>
  <si>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</si>
  <si>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</si>
  <si>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</si>
  <si>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</si>
  <si>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</si>
  <si>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</si>
  <si>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</si>
  <si>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</si>
  <si>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</si>
  <si>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80309008</t>
  </si>
  <si>
    <t>80309009</t>
  </si>
  <si>
    <t>80309011</t>
  </si>
  <si>
    <t>80309040</t>
  </si>
  <si>
    <t>80309015</t>
  </si>
  <si>
    <t>80309035</t>
  </si>
  <si>
    <t>80309017</t>
  </si>
  <si>
    <t>80309018</t>
  </si>
  <si>
    <t>80309019</t>
  </si>
  <si>
    <t>80309021</t>
  </si>
  <si>
    <t>80309025</t>
  </si>
  <si>
    <t>80309027</t>
  </si>
  <si>
    <t>80309029</t>
  </si>
  <si>
    <t>80401001</t>
  </si>
  <si>
    <t>80401003</t>
  </si>
  <si>
    <t>80401006</t>
  </si>
  <si>
    <t>80401007</t>
  </si>
  <si>
    <t>80401008</t>
  </si>
  <si>
    <t>80401110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</si>
  <si>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</si>
  <si>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</si>
  <si>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</si>
  <si>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</si>
  <si>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</si>
  <si>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</si>
  <si>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</si>
  <si>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</si>
  <si>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</si>
  <si>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</si>
  <si>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</si>
  <si>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</si>
  <si>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</si>
  <si>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80401034</t>
  </si>
  <si>
    <t>80401035</t>
  </si>
  <si>
    <t>80401036</t>
  </si>
  <si>
    <t>80401039</t>
  </si>
  <si>
    <t>80401044</t>
  </si>
  <si>
    <t>80401056</t>
  </si>
  <si>
    <t>80401061</t>
  </si>
  <si>
    <t>80401063</t>
  </si>
  <si>
    <t>80401064</t>
  </si>
  <si>
    <t>80404004</t>
  </si>
  <si>
    <t>80404007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</si>
  <si>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</si>
  <si>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</si>
  <si>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</si>
  <si>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</si>
  <si>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</si>
  <si>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</si>
  <si>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</si>
  <si>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</si>
  <si>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</si>
  <si>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</si>
  <si>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</si>
  <si>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</si>
  <si>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</si>
  <si>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</si>
  <si>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</si>
  <si>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</si>
  <si>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</si>
  <si>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</si>
  <si>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</si>
  <si>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81301026</t>
  </si>
  <si>
    <t>81301029</t>
  </si>
  <si>
    <t>81601110</t>
  </si>
  <si>
    <t>81701006</t>
  </si>
  <si>
    <t>80500002</t>
  </si>
  <si>
    <t>80500003</t>
  </si>
  <si>
    <t>80500004</t>
  </si>
  <si>
    <t>80500005</t>
  </si>
  <si>
    <t>80500006</t>
  </si>
  <si>
    <t>18400500</t>
  </si>
  <si>
    <t>18700240</t>
  </si>
  <si>
    <t>18700260</t>
  </si>
  <si>
    <t>18020100</t>
  </si>
  <si>
    <t>18700110</t>
  </si>
  <si>
    <t>18700120</t>
  </si>
  <si>
    <t>18700130</t>
  </si>
  <si>
    <t>18700150</t>
  </si>
  <si>
    <t>18700160</t>
  </si>
  <si>
    <t>18700170</t>
  </si>
  <si>
    <t>18700180</t>
  </si>
  <si>
    <t>18700190</t>
  </si>
  <si>
    <t>18700210</t>
  </si>
  <si>
    <t>18700220</t>
  </si>
  <si>
    <t>MINISTERIO DE SALUD</t>
  </si>
  <si>
    <t>SERVICIO SALUD COQUIMBO</t>
  </si>
  <si>
    <t>COMUNA</t>
  </si>
  <si>
    <t>MES</t>
  </si>
  <si>
    <t>82101001</t>
  </si>
  <si>
    <t>81602203</t>
  </si>
  <si>
    <t>81602207</t>
  </si>
  <si>
    <t>81602211</t>
  </si>
  <si>
    <t>81602212</t>
  </si>
  <si>
    <t>81602213</t>
  </si>
  <si>
    <t>82101002</t>
  </si>
  <si>
    <t>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</si>
</sst>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11"/>
      <color indexed="8"/>
      <name val="Verdana"/>
      <family val="2"/>
    </font>
    <font>
      <b/>
      <sz val="11"/>
      <color rgb="FFFF0000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1.5"/>
      <color rgb="FF2D2D2D"/>
      <name val="Arial"/>
      <family val="2"/>
    </font>
    <font>
      <sz val="10"/>
      <color rgb="FF0070C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16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6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16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16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6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16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16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6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16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6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6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6" fillId="11" borderId="0" applyNumberFormat="0" applyBorder="0" applyAlignment="0" applyProtection="0"/>
    <xf numFmtId="0" fontId="4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3" fillId="4" borderId="0" applyNumberFormat="0" applyBorder="0" applyAlignment="0" applyProtection="0"/>
    <xf numFmtId="0" fontId="18" fillId="16" borderId="1" applyNumberFormat="0" applyAlignment="0" applyProtection="0"/>
    <xf numFmtId="0" fontId="19" fillId="17" borderId="2" applyNumberFormat="0" applyAlignment="0" applyProtection="0"/>
    <xf numFmtId="0" fontId="20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22" fillId="7" borderId="1" applyNumberFormat="0" applyAlignment="0" applyProtection="0"/>
    <xf numFmtId="0" fontId="5" fillId="22" borderId="4" applyBorder="0">
      <protection locked="0"/>
    </xf>
    <xf numFmtId="0" fontId="15" fillId="22" borderId="4" applyBorder="0">
      <protection locked="0"/>
    </xf>
    <xf numFmtId="0" fontId="5" fillId="22" borderId="4" applyBorder="0">
      <protection locked="0"/>
    </xf>
    <xf numFmtId="0" fontId="15" fillId="22" borderId="4" applyBorder="0">
      <protection locked="0"/>
    </xf>
    <xf numFmtId="165" fontId="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3" fillId="3" borderId="0" applyNumberFormat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4" fillId="23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7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2" fillId="0" borderId="0"/>
    <xf numFmtId="0" fontId="16" fillId="0" borderId="0"/>
    <xf numFmtId="0" fontId="5" fillId="24" borderId="5" applyNumberFormat="0" applyFont="0" applyAlignment="0" applyProtection="0"/>
    <xf numFmtId="0" fontId="15" fillId="24" borderId="5" applyNumberFormat="0" applyFont="0" applyAlignment="0" applyProtection="0"/>
    <xf numFmtId="0" fontId="5" fillId="24" borderId="5" applyNumberFormat="0" applyFont="0" applyAlignment="0" applyProtection="0"/>
    <xf numFmtId="0" fontId="3" fillId="29" borderId="59" applyNumberFormat="0" applyFont="0" applyAlignment="0" applyProtection="0"/>
    <xf numFmtId="0" fontId="25" fillId="16" borderId="6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4" fillId="0" borderId="7" applyNumberFormat="0" applyFill="0" applyAlignment="0" applyProtection="0"/>
    <xf numFmtId="0" fontId="29" fillId="0" borderId="8" applyNumberFormat="0" applyFill="0" applyAlignment="0" applyProtection="0"/>
    <xf numFmtId="0" fontId="21" fillId="0" borderId="9" applyNumberFormat="0" applyFill="0" applyAlignment="0" applyProtection="0"/>
    <xf numFmtId="0" fontId="30" fillId="0" borderId="10" applyNumberFormat="0" applyFill="0" applyAlignment="0" applyProtection="0"/>
    <xf numFmtId="0" fontId="47" fillId="0" borderId="0"/>
  </cellStyleXfs>
  <cellXfs count="448">
    <xf numFmtId="0" fontId="0" fillId="0" borderId="0" xfId="0"/>
    <xf numFmtId="0" fontId="8" fillId="0" borderId="0" xfId="124" applyNumberFormat="1" applyFont="1" applyFill="1" applyAlignment="1" applyProtection="1"/>
    <xf numFmtId="0" fontId="8" fillId="0" borderId="23" xfId="122" applyNumberFormat="1" applyFont="1" applyFill="1" applyBorder="1" applyAlignment="1" applyProtection="1">
      <alignment horizontal="center" vertical="center" wrapText="1"/>
    </xf>
    <xf numFmtId="0" fontId="8" fillId="0" borderId="24" xfId="122" applyNumberFormat="1" applyFont="1" applyFill="1" applyBorder="1" applyAlignment="1" applyProtection="1">
      <alignment horizontal="center" vertical="center" wrapText="1"/>
    </xf>
    <xf numFmtId="0" fontId="8" fillId="0" borderId="12" xfId="122" applyNumberFormat="1" applyFont="1" applyFill="1" applyBorder="1" applyAlignment="1" applyProtection="1">
      <alignment horizontal="center" vertical="center" wrapText="1"/>
    </xf>
    <xf numFmtId="0" fontId="10" fillId="0" borderId="0" xfId="123" applyNumberFormat="1" applyFont="1" applyFill="1" applyBorder="1" applyAlignment="1" applyProtection="1">
      <alignment horizontal="left"/>
    </xf>
    <xf numFmtId="1" fontId="8" fillId="0" borderId="4" xfId="76" applyNumberFormat="1" applyFont="1" applyFill="1" applyBorder="1" applyAlignment="1">
      <alignment horizontal="center"/>
    </xf>
    <xf numFmtId="0" fontId="10" fillId="0" borderId="0" xfId="124" applyNumberFormat="1" applyFont="1" applyFill="1" applyAlignment="1" applyProtection="1"/>
    <xf numFmtId="0" fontId="10" fillId="0" borderId="25" xfId="124" applyNumberFormat="1" applyFont="1" applyFill="1" applyBorder="1" applyAlignment="1" applyProtection="1"/>
    <xf numFmtId="0" fontId="8" fillId="0" borderId="66" xfId="124" applyNumberFormat="1" applyFont="1" applyFill="1" applyBorder="1" applyAlignment="1" applyProtection="1">
      <alignment horizontal="center"/>
    </xf>
    <xf numFmtId="0" fontId="8" fillId="0" borderId="39" xfId="124" applyNumberFormat="1" applyFont="1" applyFill="1" applyBorder="1" applyAlignment="1" applyProtection="1">
      <alignment horizontal="center"/>
    </xf>
    <xf numFmtId="0" fontId="8" fillId="0" borderId="39" xfId="124" quotePrefix="1" applyNumberFormat="1" applyFont="1" applyFill="1" applyBorder="1" applyAlignment="1" applyProtection="1">
      <alignment horizontal="center"/>
    </xf>
    <xf numFmtId="0" fontId="8" fillId="0" borderId="39" xfId="124" applyNumberFormat="1" applyFont="1" applyFill="1" applyBorder="1" applyAlignment="1" applyProtection="1">
      <alignment horizontal="center" vertical="center"/>
    </xf>
    <xf numFmtId="0" fontId="8" fillId="0" borderId="47" xfId="124" applyNumberFormat="1" applyFont="1" applyFill="1" applyBorder="1" applyAlignment="1" applyProtection="1">
      <alignment horizontal="center"/>
    </xf>
    <xf numFmtId="0" fontId="10" fillId="0" borderId="0" xfId="124" applyNumberFormat="1" applyFont="1" applyFill="1" applyAlignment="1" applyProtection="1">
      <alignment horizontal="left"/>
    </xf>
    <xf numFmtId="0" fontId="10" fillId="0" borderId="0" xfId="124" applyNumberFormat="1" applyFont="1" applyFill="1" applyBorder="1" applyAlignment="1" applyProtection="1">
      <alignment horizontal="left"/>
    </xf>
    <xf numFmtId="0" fontId="8" fillId="0" borderId="0" xfId="124" applyNumberFormat="1" applyFont="1" applyFill="1" applyBorder="1" applyAlignment="1" applyProtection="1"/>
    <xf numFmtId="0" fontId="12" fillId="0" borderId="4" xfId="124" applyNumberFormat="1" applyFont="1" applyFill="1" applyBorder="1" applyAlignment="1" applyProtection="1">
      <alignment horizontal="center" vertical="center" wrapText="1"/>
    </xf>
    <xf numFmtId="0" fontId="12" fillId="0" borderId="33" xfId="124" applyNumberFormat="1" applyFont="1" applyFill="1" applyBorder="1" applyAlignment="1" applyProtection="1">
      <alignment horizontal="center" vertical="center"/>
    </xf>
    <xf numFmtId="0" fontId="6" fillId="0" borderId="0" xfId="124" applyNumberFormat="1" applyFont="1" applyFill="1" applyBorder="1" applyAlignment="1" applyProtection="1">
      <alignment vertical="center" wrapText="1"/>
    </xf>
    <xf numFmtId="0" fontId="6" fillId="0" borderId="0" xfId="124" applyNumberFormat="1" applyFont="1" applyFill="1" applyBorder="1" applyAlignment="1" applyProtection="1">
      <alignment vertical="center"/>
    </xf>
    <xf numFmtId="0" fontId="11" fillId="30" borderId="0" xfId="0" applyFont="1" applyFill="1"/>
    <xf numFmtId="0" fontId="12" fillId="30" borderId="0" xfId="0" applyFont="1" applyFill="1"/>
    <xf numFmtId="0" fontId="10" fillId="0" borderId="53" xfId="125" applyNumberFormat="1" applyFont="1" applyFill="1" applyBorder="1" applyAlignment="1" applyProtection="1">
      <alignment horizontal="left" vertical="center"/>
    </xf>
    <xf numFmtId="0" fontId="14" fillId="0" borderId="0" xfId="125" applyNumberFormat="1" applyFont="1" applyFill="1" applyBorder="1" applyAlignment="1" applyProtection="1">
      <protection locked="0"/>
    </xf>
    <xf numFmtId="0" fontId="8" fillId="0" borderId="67" xfId="127" applyFont="1" applyBorder="1" applyAlignment="1"/>
    <xf numFmtId="0" fontId="8" fillId="0" borderId="58" xfId="127" applyFont="1" applyBorder="1" applyAlignment="1"/>
    <xf numFmtId="0" fontId="36" fillId="30" borderId="0" xfId="0" applyFont="1" applyFill="1"/>
    <xf numFmtId="0" fontId="38" fillId="30" borderId="0" xfId="0" applyFont="1" applyFill="1"/>
    <xf numFmtId="0" fontId="14" fillId="0" borderId="0" xfId="125" applyNumberFormat="1" applyFont="1" applyFill="1" applyAlignment="1" applyProtection="1">
      <alignment horizontal="center" vertical="center"/>
    </xf>
    <xf numFmtId="0" fontId="14" fillId="0" borderId="0" xfId="125" applyNumberFormat="1" applyFont="1" applyFill="1" applyAlignment="1" applyProtection="1"/>
    <xf numFmtId="41" fontId="11" fillId="0" borderId="0" xfId="76" applyFont="1" applyFill="1" applyBorder="1" applyAlignment="1" applyProtection="1">
      <protection locked="0"/>
    </xf>
    <xf numFmtId="0" fontId="14" fillId="27" borderId="0" xfId="125" applyNumberFormat="1" applyFont="1" applyFill="1" applyAlignment="1" applyProtection="1"/>
    <xf numFmtId="0" fontId="8" fillId="0" borderId="0" xfId="125" applyNumberFormat="1" applyFont="1" applyFill="1" applyAlignment="1" applyProtection="1"/>
    <xf numFmtId="0" fontId="8" fillId="27" borderId="0" xfId="125" applyNumberFormat="1" applyFont="1" applyFill="1" applyAlignment="1" applyProtection="1"/>
    <xf numFmtId="0" fontId="12" fillId="0" borderId="0" xfId="125" applyNumberFormat="1" applyFont="1" applyFill="1" applyBorder="1" applyAlignment="1" applyProtection="1">
      <alignment horizontal="center" vertical="center" wrapText="1"/>
    </xf>
    <xf numFmtId="0" fontId="10" fillId="0" borderId="0" xfId="125" applyNumberFormat="1" applyFont="1" applyFill="1" applyAlignment="1" applyProtection="1"/>
    <xf numFmtId="0" fontId="10" fillId="0" borderId="0" xfId="125" applyNumberFormat="1" applyFont="1" applyFill="1" applyBorder="1" applyAlignment="1" applyProtection="1">
      <alignment vertical="center"/>
    </xf>
    <xf numFmtId="0" fontId="9" fillId="0" borderId="53" xfId="125" applyNumberFormat="1" applyFont="1" applyFill="1" applyBorder="1" applyAlignment="1" applyProtection="1">
      <alignment horizontal="left" vertical="center"/>
    </xf>
    <xf numFmtId="0" fontId="14" fillId="0" borderId="0" xfId="125" applyNumberFormat="1" applyFont="1" applyFill="1" applyAlignment="1" applyProtection="1">
      <alignment horizontal="left"/>
    </xf>
    <xf numFmtId="0" fontId="8" fillId="0" borderId="29" xfId="127" applyFont="1" applyBorder="1"/>
    <xf numFmtId="0" fontId="8" fillId="0" borderId="31" xfId="127" applyFont="1" applyBorder="1"/>
    <xf numFmtId="0" fontId="0" fillId="30" borderId="0" xfId="0" applyFill="1"/>
    <xf numFmtId="49" fontId="8" fillId="0" borderId="17" xfId="127" applyNumberFormat="1" applyFont="1" applyBorder="1" applyAlignment="1">
      <alignment horizontal="center"/>
    </xf>
    <xf numFmtId="49" fontId="8" fillId="0" borderId="16" xfId="127" applyNumberFormat="1" applyFont="1" applyBorder="1" applyAlignment="1">
      <alignment horizontal="center"/>
    </xf>
    <xf numFmtId="0" fontId="12" fillId="0" borderId="25" xfId="125" applyNumberFormat="1" applyFont="1" applyFill="1" applyBorder="1" applyAlignment="1" applyProtection="1">
      <alignment horizontal="center"/>
    </xf>
    <xf numFmtId="0" fontId="12" fillId="0" borderId="33" xfId="125" applyNumberFormat="1" applyFont="1" applyFill="1" applyBorder="1" applyAlignment="1" applyProtection="1">
      <alignment horizontal="center"/>
    </xf>
    <xf numFmtId="164" fontId="8" fillId="0" borderId="69" xfId="125" applyNumberFormat="1" applyFont="1" applyFill="1" applyBorder="1" applyAlignment="1" applyProtection="1">
      <alignment horizontal="right"/>
    </xf>
    <xf numFmtId="164" fontId="8" fillId="0" borderId="4" xfId="125" applyNumberFormat="1" applyFont="1" applyFill="1" applyBorder="1" applyAlignment="1" applyProtection="1">
      <alignment horizontal="right"/>
    </xf>
    <xf numFmtId="0" fontId="12" fillId="0" borderId="4" xfId="125" quotePrefix="1" applyNumberFormat="1" applyFont="1" applyFill="1" applyBorder="1" applyAlignment="1" applyProtection="1">
      <alignment horizontal="right" vertical="center" wrapText="1"/>
    </xf>
    <xf numFmtId="49" fontId="8" fillId="0" borderId="17" xfId="76" applyNumberFormat="1" applyFont="1" applyFill="1" applyBorder="1" applyAlignment="1">
      <alignment horizontal="center"/>
    </xf>
    <xf numFmtId="41" fontId="8" fillId="0" borderId="17" xfId="76" applyFont="1" applyFill="1" applyBorder="1" applyAlignment="1">
      <alignment vertical="center" wrapText="1"/>
    </xf>
    <xf numFmtId="49" fontId="8" fillId="0" borderId="24" xfId="76" applyNumberFormat="1" applyFont="1" applyFill="1" applyBorder="1" applyAlignment="1">
      <alignment horizontal="center"/>
    </xf>
    <xf numFmtId="41" fontId="8" fillId="0" borderId="24" xfId="76" applyFont="1" applyFill="1" applyBorder="1" applyAlignment="1">
      <alignment vertical="center" wrapText="1"/>
    </xf>
    <xf numFmtId="49" fontId="8" fillId="0" borderId="51" xfId="76" applyNumberFormat="1" applyFont="1" applyFill="1" applyBorder="1" applyAlignment="1">
      <alignment horizontal="center"/>
    </xf>
    <xf numFmtId="41" fontId="8" fillId="0" borderId="51" xfId="76" applyFont="1" applyFill="1" applyBorder="1" applyAlignment="1">
      <alignment vertical="center" wrapText="1"/>
    </xf>
    <xf numFmtId="0" fontId="8" fillId="0" borderId="24" xfId="76" applyNumberFormat="1" applyFont="1" applyFill="1" applyBorder="1" applyAlignment="1">
      <alignment vertical="center" wrapText="1"/>
    </xf>
    <xf numFmtId="0" fontId="8" fillId="0" borderId="17" xfId="76" applyNumberFormat="1" applyFont="1" applyFill="1" applyBorder="1" applyAlignment="1">
      <alignment horizontal="center"/>
    </xf>
    <xf numFmtId="0" fontId="8" fillId="0" borderId="24" xfId="76" applyNumberFormat="1" applyFont="1" applyFill="1" applyBorder="1" applyAlignment="1">
      <alignment horizontal="center"/>
    </xf>
    <xf numFmtId="41" fontId="8" fillId="0" borderId="24" xfId="76" applyFont="1" applyFill="1" applyBorder="1" applyAlignment="1">
      <alignment horizontal="left" vertical="center" wrapText="1"/>
    </xf>
    <xf numFmtId="0" fontId="8" fillId="0" borderId="51" xfId="76" applyNumberFormat="1" applyFont="1" applyFill="1" applyBorder="1" applyAlignment="1">
      <alignment horizontal="center"/>
    </xf>
    <xf numFmtId="0" fontId="8" fillId="0" borderId="32" xfId="76" applyNumberFormat="1" applyFont="1" applyFill="1" applyBorder="1" applyAlignment="1">
      <alignment horizontal="center"/>
    </xf>
    <xf numFmtId="41" fontId="8" fillId="0" borderId="32" xfId="76" applyFont="1" applyFill="1" applyBorder="1" applyAlignment="1">
      <alignment vertical="center" wrapText="1"/>
    </xf>
    <xf numFmtId="41" fontId="8" fillId="0" borderId="4" xfId="76" applyFont="1" applyFill="1" applyBorder="1" applyAlignment="1">
      <alignment vertical="center" wrapText="1"/>
    </xf>
    <xf numFmtId="0" fontId="8" fillId="0" borderId="44" xfId="76" applyNumberFormat="1" applyFont="1" applyFill="1" applyBorder="1" applyAlignment="1">
      <alignment horizontal="center"/>
    </xf>
    <xf numFmtId="41" fontId="8" fillId="0" borderId="16" xfId="76" applyFont="1" applyFill="1" applyBorder="1" applyAlignment="1">
      <alignment vertical="center" wrapText="1"/>
    </xf>
    <xf numFmtId="1" fontId="8" fillId="0" borderId="17" xfId="76" applyNumberFormat="1" applyFont="1" applyFill="1" applyBorder="1" applyAlignment="1">
      <alignment horizontal="center"/>
    </xf>
    <xf numFmtId="1" fontId="8" fillId="0" borderId="24" xfId="76" applyNumberFormat="1" applyFont="1" applyFill="1" applyBorder="1" applyAlignment="1">
      <alignment horizontal="center"/>
    </xf>
    <xf numFmtId="1" fontId="8" fillId="0" borderId="51" xfId="76" applyNumberFormat="1" applyFont="1" applyFill="1" applyBorder="1" applyAlignment="1">
      <alignment horizontal="center"/>
    </xf>
    <xf numFmtId="1" fontId="8" fillId="0" borderId="32" xfId="76" applyNumberFormat="1" applyFont="1" applyFill="1" applyBorder="1" applyAlignment="1">
      <alignment horizontal="center"/>
    </xf>
    <xf numFmtId="0" fontId="36" fillId="30" borderId="54" xfId="0" applyFont="1" applyFill="1" applyBorder="1"/>
    <xf numFmtId="1" fontId="8" fillId="0" borderId="35" xfId="76" applyNumberFormat="1" applyFont="1" applyFill="1" applyBorder="1" applyAlignment="1">
      <alignment horizontal="center"/>
    </xf>
    <xf numFmtId="1" fontId="8" fillId="0" borderId="39" xfId="76" applyNumberFormat="1" applyFont="1" applyFill="1" applyBorder="1" applyAlignment="1">
      <alignment horizontal="center"/>
    </xf>
    <xf numFmtId="1" fontId="8" fillId="0" borderId="36" xfId="76" applyNumberFormat="1" applyFont="1" applyFill="1" applyBorder="1" applyAlignment="1">
      <alignment horizontal="center"/>
    </xf>
    <xf numFmtId="0" fontId="8" fillId="0" borderId="29" xfId="0" applyFont="1" applyBorder="1"/>
    <xf numFmtId="0" fontId="8" fillId="0" borderId="30" xfId="0" applyFont="1" applyBorder="1" applyAlignment="1">
      <alignment wrapText="1"/>
    </xf>
    <xf numFmtId="41" fontId="8" fillId="0" borderId="14" xfId="76" applyFont="1" applyFill="1" applyBorder="1" applyAlignment="1">
      <alignment vertical="center" wrapText="1"/>
    </xf>
    <xf numFmtId="41" fontId="8" fillId="0" borderId="41" xfId="76" applyFont="1" applyFill="1" applyBorder="1" applyAlignment="1">
      <alignment vertical="center" wrapText="1"/>
    </xf>
    <xf numFmtId="1" fontId="8" fillId="0" borderId="50" xfId="76" applyNumberFormat="1" applyFont="1" applyFill="1" applyBorder="1" applyAlignment="1">
      <alignment horizontal="center"/>
    </xf>
    <xf numFmtId="0" fontId="8" fillId="0" borderId="70" xfId="0" applyFont="1" applyBorder="1"/>
    <xf numFmtId="3" fontId="8" fillId="0" borderId="21" xfId="127" applyNumberFormat="1" applyFont="1" applyBorder="1" applyAlignment="1" applyProtection="1">
      <alignment wrapText="1"/>
    </xf>
    <xf numFmtId="3" fontId="8" fillId="22" borderId="29" xfId="125" applyNumberFormat="1" applyFont="1" applyFill="1" applyBorder="1" applyAlignment="1" applyProtection="1">
      <protection locked="0"/>
    </xf>
    <xf numFmtId="3" fontId="8" fillId="22" borderId="17" xfId="125" applyNumberFormat="1" applyFont="1" applyFill="1" applyBorder="1" applyAlignment="1" applyProtection="1">
      <protection locked="0"/>
    </xf>
    <xf numFmtId="3" fontId="8" fillId="0" borderId="37" xfId="127" applyNumberFormat="1" applyFont="1" applyBorder="1" applyAlignment="1" applyProtection="1">
      <alignment wrapText="1"/>
    </xf>
    <xf numFmtId="3" fontId="8" fillId="22" borderId="24" xfId="125" applyNumberFormat="1" applyFont="1" applyFill="1" applyBorder="1" applyAlignment="1" applyProtection="1">
      <protection locked="0"/>
    </xf>
    <xf numFmtId="3" fontId="8" fillId="22" borderId="30" xfId="125" applyNumberFormat="1" applyFont="1" applyFill="1" applyBorder="1" applyAlignment="1" applyProtection="1">
      <protection locked="0"/>
    </xf>
    <xf numFmtId="3" fontId="8" fillId="0" borderId="34" xfId="125" applyNumberFormat="1" applyFont="1" applyFill="1" applyBorder="1" applyAlignment="1" applyProtection="1">
      <alignment horizontal="right" vertical="center"/>
    </xf>
    <xf numFmtId="3" fontId="8" fillId="0" borderId="4" xfId="125" applyNumberFormat="1" applyFont="1" applyFill="1" applyBorder="1" applyAlignment="1" applyProtection="1">
      <alignment horizontal="right" vertical="center"/>
    </xf>
    <xf numFmtId="3" fontId="8" fillId="0" borderId="33" xfId="125" applyNumberFormat="1" applyFont="1" applyFill="1" applyBorder="1" applyAlignment="1" applyProtection="1">
      <alignment horizontal="right" vertical="center"/>
    </xf>
    <xf numFmtId="3" fontId="8" fillId="0" borderId="64" xfId="127" applyNumberFormat="1" applyFont="1" applyBorder="1" applyAlignment="1" applyProtection="1">
      <alignment wrapText="1"/>
    </xf>
    <xf numFmtId="3" fontId="8" fillId="0" borderId="34" xfId="125" applyNumberFormat="1" applyFont="1" applyFill="1" applyBorder="1" applyAlignment="1" applyProtection="1">
      <alignment horizontal="right"/>
    </xf>
    <xf numFmtId="3" fontId="8" fillId="0" borderId="4" xfId="125" applyNumberFormat="1" applyFont="1" applyFill="1" applyBorder="1" applyAlignment="1" applyProtection="1">
      <alignment horizontal="right"/>
    </xf>
    <xf numFmtId="3" fontId="8" fillId="0" borderId="33" xfId="125" applyNumberFormat="1" applyFont="1" applyFill="1" applyBorder="1" applyAlignment="1" applyProtection="1">
      <alignment horizontal="right"/>
    </xf>
    <xf numFmtId="3" fontId="14" fillId="30" borderId="0" xfId="125" applyNumberFormat="1" applyFont="1" applyFill="1" applyBorder="1" applyAlignment="1" applyProtection="1">
      <alignment horizontal="right"/>
    </xf>
    <xf numFmtId="3" fontId="14" fillId="0" borderId="0" xfId="125" applyNumberFormat="1" applyFont="1" applyFill="1" applyBorder="1" applyAlignment="1" applyProtection="1">
      <alignment horizontal="right"/>
    </xf>
    <xf numFmtId="3" fontId="14" fillId="0" borderId="40" xfId="125" applyNumberFormat="1" applyFont="1" applyFill="1" applyBorder="1" applyAlignment="1" applyProtection="1">
      <alignment horizontal="right"/>
    </xf>
    <xf numFmtId="3" fontId="8" fillId="0" borderId="55" xfId="127" applyNumberFormat="1" applyFont="1" applyBorder="1" applyAlignment="1" applyProtection="1">
      <alignment wrapText="1"/>
    </xf>
    <xf numFmtId="3" fontId="8" fillId="22" borderId="16" xfId="125" applyNumberFormat="1" applyFont="1" applyFill="1" applyBorder="1" applyAlignment="1" applyProtection="1">
      <protection locked="0"/>
    </xf>
    <xf numFmtId="3" fontId="8" fillId="0" borderId="69" xfId="125" applyNumberFormat="1" applyFont="1" applyFill="1" applyBorder="1" applyAlignment="1" applyProtection="1">
      <alignment horizontal="right"/>
    </xf>
    <xf numFmtId="3" fontId="8" fillId="0" borderId="52" xfId="127" applyNumberFormat="1" applyFont="1" applyBorder="1" applyAlignment="1" applyProtection="1">
      <alignment wrapText="1"/>
    </xf>
    <xf numFmtId="3" fontId="8" fillId="22" borderId="32" xfId="125" applyNumberFormat="1" applyFont="1" applyFill="1" applyBorder="1" applyAlignment="1" applyProtection="1">
      <protection locked="0"/>
    </xf>
    <xf numFmtId="3" fontId="8" fillId="22" borderId="70" xfId="125" applyNumberFormat="1" applyFont="1" applyFill="1" applyBorder="1" applyAlignment="1" applyProtection="1">
      <protection locked="0"/>
    </xf>
    <xf numFmtId="3" fontId="12" fillId="0" borderId="18" xfId="125" applyNumberFormat="1" applyFont="1" applyFill="1" applyBorder="1" applyAlignment="1" applyProtection="1">
      <alignment horizontal="right"/>
    </xf>
    <xf numFmtId="3" fontId="10" fillId="30" borderId="34" xfId="126" applyNumberFormat="1" applyFont="1" applyFill="1" applyBorder="1" applyAlignment="1" applyProtection="1"/>
    <xf numFmtId="3" fontId="14" fillId="0" borderId="34" xfId="125" applyNumberFormat="1" applyFont="1" applyFill="1" applyBorder="1" applyAlignment="1" applyProtection="1"/>
    <xf numFmtId="3" fontId="10" fillId="30" borderId="0" xfId="125" applyNumberFormat="1" applyFont="1" applyFill="1" applyBorder="1" applyAlignment="1" applyProtection="1">
      <alignment vertical="center"/>
    </xf>
    <xf numFmtId="3" fontId="14" fillId="0" borderId="0" xfId="125" applyNumberFormat="1" applyFont="1" applyFill="1" applyAlignment="1" applyProtection="1"/>
    <xf numFmtId="3" fontId="12" fillId="0" borderId="53" xfId="125" applyNumberFormat="1" applyFont="1" applyFill="1" applyBorder="1" applyAlignment="1" applyProtection="1">
      <alignment horizontal="right"/>
    </xf>
    <xf numFmtId="3" fontId="12" fillId="0" borderId="12" xfId="125" applyNumberFormat="1" applyFont="1" applyFill="1" applyBorder="1" applyAlignment="1" applyProtection="1">
      <alignment horizontal="right"/>
    </xf>
    <xf numFmtId="3" fontId="12" fillId="0" borderId="20" xfId="125" applyNumberFormat="1" applyFont="1" applyFill="1" applyBorder="1" applyAlignment="1" applyProtection="1">
      <alignment horizontal="right"/>
    </xf>
    <xf numFmtId="3" fontId="8" fillId="22" borderId="68" xfId="125" applyNumberFormat="1" applyFont="1" applyFill="1" applyBorder="1" applyAlignment="1" applyProtection="1">
      <protection locked="0"/>
    </xf>
    <xf numFmtId="3" fontId="8" fillId="0" borderId="38" xfId="127" applyNumberFormat="1" applyFont="1" applyBorder="1" applyAlignment="1" applyProtection="1">
      <alignment wrapText="1"/>
    </xf>
    <xf numFmtId="3" fontId="8" fillId="22" borderId="31" xfId="125" applyNumberFormat="1" applyFont="1" applyFill="1" applyBorder="1" applyAlignment="1" applyProtection="1">
      <protection locked="0"/>
    </xf>
    <xf numFmtId="3" fontId="8" fillId="0" borderId="4" xfId="125" applyNumberFormat="1" applyFont="1" applyFill="1" applyBorder="1" applyAlignment="1" applyProtection="1">
      <alignment horizontal="right" vertical="center" wrapText="1"/>
    </xf>
    <xf numFmtId="3" fontId="8" fillId="22" borderId="33" xfId="125" applyNumberFormat="1" applyFont="1" applyFill="1" applyBorder="1" applyAlignment="1" applyProtection="1">
      <alignment horizontal="right"/>
      <protection locked="0"/>
    </xf>
    <xf numFmtId="3" fontId="8" fillId="0" borderId="17" xfId="125" applyNumberFormat="1" applyFont="1" applyFill="1" applyBorder="1" applyAlignment="1" applyProtection="1">
      <alignment horizontal="right" vertical="center" wrapText="1"/>
    </xf>
    <xf numFmtId="3" fontId="8" fillId="22" borderId="17" xfId="125" applyNumberFormat="1" applyFont="1" applyFill="1" applyBorder="1" applyAlignment="1" applyProtection="1">
      <alignment horizontal="right"/>
      <protection locked="0"/>
    </xf>
    <xf numFmtId="3" fontId="8" fillId="22" borderId="61" xfId="125" applyNumberFormat="1" applyFont="1" applyFill="1" applyBorder="1" applyAlignment="1" applyProtection="1">
      <alignment horizontal="right"/>
      <protection locked="0"/>
    </xf>
    <xf numFmtId="3" fontId="8" fillId="22" borderId="46" xfId="125" applyNumberFormat="1" applyFont="1" applyFill="1" applyBorder="1" applyAlignment="1" applyProtection="1">
      <alignment horizontal="right"/>
      <protection locked="0"/>
    </xf>
    <xf numFmtId="3" fontId="8" fillId="0" borderId="24" xfId="125" applyNumberFormat="1" applyFont="1" applyFill="1" applyBorder="1" applyAlignment="1" applyProtection="1">
      <alignment horizontal="right" vertical="center" wrapText="1"/>
    </xf>
    <xf numFmtId="3" fontId="8" fillId="22" borderId="24" xfId="125" applyNumberFormat="1" applyFont="1" applyFill="1" applyBorder="1" applyAlignment="1" applyProtection="1">
      <alignment horizontal="right"/>
      <protection locked="0"/>
    </xf>
    <xf numFmtId="3" fontId="8" fillId="22" borderId="63" xfId="125" applyNumberFormat="1" applyFont="1" applyFill="1" applyBorder="1" applyAlignment="1" applyProtection="1">
      <alignment horizontal="right"/>
      <protection locked="0"/>
    </xf>
    <xf numFmtId="3" fontId="8" fillId="22" borderId="56" xfId="125" applyNumberFormat="1" applyFont="1" applyFill="1" applyBorder="1" applyAlignment="1" applyProtection="1">
      <alignment horizontal="right"/>
      <protection locked="0"/>
    </xf>
    <xf numFmtId="3" fontId="8" fillId="0" borderId="16" xfId="125" applyNumberFormat="1" applyFont="1" applyFill="1" applyBorder="1" applyAlignment="1" applyProtection="1">
      <alignment horizontal="right" vertical="center" wrapText="1"/>
    </xf>
    <xf numFmtId="3" fontId="8" fillId="28" borderId="17" xfId="125" applyNumberFormat="1" applyFont="1" applyFill="1" applyBorder="1" applyAlignment="1" applyProtection="1">
      <alignment horizontal="right"/>
    </xf>
    <xf numFmtId="3" fontId="8" fillId="22" borderId="14" xfId="125" applyNumberFormat="1" applyFont="1" applyFill="1" applyBorder="1" applyAlignment="1" applyProtection="1">
      <alignment horizontal="right"/>
      <protection locked="0"/>
    </xf>
    <xf numFmtId="3" fontId="8" fillId="28" borderId="24" xfId="125" applyNumberFormat="1" applyFont="1" applyFill="1" applyBorder="1" applyAlignment="1" applyProtection="1">
      <alignment horizontal="right"/>
    </xf>
    <xf numFmtId="3" fontId="8" fillId="22" borderId="41" xfId="125" applyNumberFormat="1" applyFont="1" applyFill="1" applyBorder="1" applyAlignment="1" applyProtection="1">
      <alignment horizontal="right"/>
      <protection locked="0"/>
    </xf>
    <xf numFmtId="3" fontId="12" fillId="0" borderId="4" xfId="125" quotePrefix="1" applyNumberFormat="1" applyFont="1" applyFill="1" applyBorder="1" applyAlignment="1" applyProtection="1">
      <alignment horizontal="right" vertical="center" wrapText="1"/>
    </xf>
    <xf numFmtId="3" fontId="8" fillId="0" borderId="28" xfId="125" applyNumberFormat="1" applyFont="1" applyFill="1" applyBorder="1" applyAlignment="1" applyProtection="1">
      <alignment horizontal="right"/>
    </xf>
    <xf numFmtId="3" fontId="8" fillId="28" borderId="51" xfId="125" applyNumberFormat="1" applyFont="1" applyFill="1" applyBorder="1" applyAlignment="1" applyProtection="1">
      <alignment horizontal="right"/>
    </xf>
    <xf numFmtId="3" fontId="8" fillId="22" borderId="43" xfId="125" applyNumberFormat="1" applyFont="1" applyFill="1" applyBorder="1" applyAlignment="1" applyProtection="1">
      <alignment horizontal="right"/>
      <protection locked="0"/>
    </xf>
    <xf numFmtId="3" fontId="8" fillId="28" borderId="32" xfId="125" applyNumberFormat="1" applyFont="1" applyFill="1" applyBorder="1" applyAlignment="1" applyProtection="1">
      <alignment horizontal="right"/>
    </xf>
    <xf numFmtId="3" fontId="8" fillId="22" borderId="32" xfId="125" applyNumberFormat="1" applyFont="1" applyFill="1" applyBorder="1" applyAlignment="1" applyProtection="1">
      <alignment horizontal="right"/>
      <protection locked="0"/>
    </xf>
    <xf numFmtId="3" fontId="8" fillId="22" borderId="58" xfId="125" applyNumberFormat="1" applyFont="1" applyFill="1" applyBorder="1" applyAlignment="1" applyProtection="1">
      <alignment horizontal="right"/>
      <protection locked="0"/>
    </xf>
    <xf numFmtId="3" fontId="8" fillId="28" borderId="4" xfId="125" applyNumberFormat="1" applyFont="1" applyFill="1" applyBorder="1" applyAlignment="1" applyProtection="1">
      <alignment horizontal="right"/>
    </xf>
    <xf numFmtId="3" fontId="8" fillId="28" borderId="17" xfId="125" applyNumberFormat="1" applyFont="1" applyFill="1" applyBorder="1" applyAlignment="1" applyProtection="1"/>
    <xf numFmtId="3" fontId="8" fillId="22" borderId="61" xfId="125" applyNumberFormat="1" applyFont="1" applyFill="1" applyBorder="1" applyAlignment="1" applyProtection="1">
      <protection locked="0"/>
    </xf>
    <xf numFmtId="3" fontId="8" fillId="22" borderId="46" xfId="125" applyNumberFormat="1" applyFont="1" applyFill="1" applyBorder="1" applyAlignment="1" applyProtection="1">
      <protection locked="0"/>
    </xf>
    <xf numFmtId="3" fontId="8" fillId="28" borderId="24" xfId="125" applyNumberFormat="1" applyFont="1" applyFill="1" applyBorder="1" applyAlignment="1" applyProtection="1"/>
    <xf numFmtId="3" fontId="8" fillId="22" borderId="63" xfId="125" applyNumberFormat="1" applyFont="1" applyFill="1" applyBorder="1" applyAlignment="1" applyProtection="1">
      <protection locked="0"/>
    </xf>
    <xf numFmtId="3" fontId="8" fillId="22" borderId="56" xfId="125" applyNumberFormat="1" applyFont="1" applyFill="1" applyBorder="1" applyAlignment="1" applyProtection="1">
      <protection locked="0"/>
    </xf>
    <xf numFmtId="3" fontId="8" fillId="28" borderId="16" xfId="125" applyNumberFormat="1" applyFont="1" applyFill="1" applyBorder="1" applyAlignment="1" applyProtection="1"/>
    <xf numFmtId="3" fontId="8" fillId="22" borderId="69" xfId="125" applyNumberFormat="1" applyFont="1" applyFill="1" applyBorder="1" applyAlignment="1" applyProtection="1">
      <protection locked="0"/>
    </xf>
    <xf numFmtId="3" fontId="8" fillId="0" borderId="4" xfId="125" quotePrefix="1" applyNumberFormat="1" applyFont="1" applyFill="1" applyBorder="1" applyAlignment="1" applyProtection="1">
      <alignment horizontal="right" vertical="center" wrapText="1"/>
    </xf>
    <xf numFmtId="3" fontId="8" fillId="0" borderId="33" xfId="125" quotePrefix="1" applyNumberFormat="1" applyFont="1" applyFill="1" applyBorder="1" applyAlignment="1" applyProtection="1">
      <alignment horizontal="right" vertical="center" wrapText="1"/>
    </xf>
    <xf numFmtId="3" fontId="8" fillId="22" borderId="14" xfId="125" applyNumberFormat="1" applyFont="1" applyFill="1" applyBorder="1" applyAlignment="1" applyProtection="1">
      <protection locked="0"/>
    </xf>
    <xf numFmtId="3" fontId="8" fillId="22" borderId="41" xfId="125" applyNumberFormat="1" applyFont="1" applyFill="1" applyBorder="1" applyAlignment="1" applyProtection="1">
      <protection locked="0"/>
    </xf>
    <xf numFmtId="3" fontId="8" fillId="22" borderId="43" xfId="125" applyNumberFormat="1" applyFont="1" applyFill="1" applyBorder="1" applyAlignment="1" applyProtection="1">
      <protection locked="0"/>
    </xf>
    <xf numFmtId="3" fontId="8" fillId="28" borderId="12" xfId="125" applyNumberFormat="1" applyFont="1" applyFill="1" applyBorder="1" applyAlignment="1" applyProtection="1"/>
    <xf numFmtId="3" fontId="8" fillId="0" borderId="23" xfId="125" quotePrefix="1" applyNumberFormat="1" applyFont="1" applyFill="1" applyBorder="1" applyAlignment="1" applyProtection="1">
      <alignment horizontal="right" vertical="center" wrapText="1"/>
    </xf>
    <xf numFmtId="3" fontId="8" fillId="22" borderId="33" xfId="125" applyNumberFormat="1" applyFont="1" applyFill="1" applyBorder="1" applyAlignment="1" applyProtection="1">
      <protection locked="0"/>
    </xf>
    <xf numFmtId="3" fontId="12" fillId="30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8" fillId="0" borderId="51" xfId="75" applyNumberFormat="1" applyFont="1" applyFill="1" applyBorder="1" applyAlignment="1" applyProtection="1">
      <alignment horizontal="right"/>
    </xf>
    <xf numFmtId="3" fontId="8" fillId="26" borderId="24" xfId="75" applyNumberFormat="1" applyFont="1" applyFill="1" applyBorder="1" applyAlignment="1" applyProtection="1">
      <alignment horizontal="right"/>
    </xf>
    <xf numFmtId="3" fontId="8" fillId="0" borderId="24" xfId="75" applyNumberFormat="1" applyFont="1" applyFill="1" applyBorder="1" applyAlignment="1" applyProtection="1">
      <alignment horizontal="right"/>
    </xf>
    <xf numFmtId="3" fontId="8" fillId="0" borderId="16" xfId="75" applyNumberFormat="1" applyFont="1" applyFill="1" applyBorder="1" applyAlignment="1" applyProtection="1">
      <alignment horizontal="right"/>
    </xf>
    <xf numFmtId="3" fontId="8" fillId="0" borderId="12" xfId="75" applyNumberFormat="1" applyFont="1" applyFill="1" applyBorder="1" applyAlignment="1" applyProtection="1">
      <alignment horizontal="right"/>
    </xf>
    <xf numFmtId="3" fontId="8" fillId="0" borderId="17" xfId="75" applyNumberFormat="1" applyFont="1" applyFill="1" applyBorder="1" applyAlignment="1" applyProtection="1">
      <alignment horizontal="right"/>
    </xf>
    <xf numFmtId="3" fontId="8" fillId="30" borderId="17" xfId="75" applyNumberFormat="1" applyFont="1" applyFill="1" applyBorder="1" applyAlignment="1" applyProtection="1">
      <alignment horizontal="right"/>
    </xf>
    <xf numFmtId="3" fontId="8" fillId="30" borderId="24" xfId="75" applyNumberFormat="1" applyFont="1" applyFill="1" applyBorder="1" applyAlignment="1" applyProtection="1">
      <alignment horizontal="right"/>
    </xf>
    <xf numFmtId="3" fontId="8" fillId="30" borderId="16" xfId="75" applyNumberFormat="1" applyFont="1" applyFill="1" applyBorder="1" applyAlignment="1" applyProtection="1">
      <alignment horizontal="right"/>
    </xf>
    <xf numFmtId="3" fontId="8" fillId="0" borderId="4" xfId="75" applyNumberFormat="1" applyFont="1" applyFill="1" applyBorder="1" applyAlignment="1" applyProtection="1">
      <alignment horizontal="right"/>
    </xf>
    <xf numFmtId="3" fontId="8" fillId="0" borderId="34" xfId="75" applyNumberFormat="1" applyFont="1" applyFill="1" applyBorder="1" applyAlignment="1" applyProtection="1"/>
    <xf numFmtId="3" fontId="8" fillId="0" borderId="50" xfId="75" applyNumberFormat="1" applyFont="1" applyFill="1" applyBorder="1" applyAlignment="1" applyProtection="1">
      <alignment horizontal="right"/>
    </xf>
    <xf numFmtId="3" fontId="8" fillId="25" borderId="40" xfId="75" applyNumberFormat="1" applyFont="1" applyFill="1" applyBorder="1" applyAlignment="1" applyProtection="1">
      <protection locked="0"/>
    </xf>
    <xf numFmtId="3" fontId="8" fillId="25" borderId="44" xfId="75" applyNumberFormat="1" applyFont="1" applyFill="1" applyBorder="1" applyAlignment="1" applyProtection="1">
      <protection locked="0"/>
    </xf>
    <xf numFmtId="3" fontId="8" fillId="28" borderId="17" xfId="75" applyNumberFormat="1" applyFont="1" applyFill="1" applyBorder="1" applyAlignment="1" applyProtection="1">
      <alignment horizontal="right"/>
    </xf>
    <xf numFmtId="3" fontId="8" fillId="28" borderId="24" xfId="75" applyNumberFormat="1" applyFont="1" applyFill="1" applyBorder="1" applyAlignment="1" applyProtection="1">
      <alignment horizontal="right"/>
    </xf>
    <xf numFmtId="3" fontId="8" fillId="28" borderId="16" xfId="75" applyNumberFormat="1" applyFont="1" applyFill="1" applyBorder="1" applyAlignment="1" applyProtection="1">
      <alignment horizontal="right"/>
    </xf>
    <xf numFmtId="3" fontId="8" fillId="25" borderId="35" xfId="79" applyNumberFormat="1" applyFont="1" applyFill="1" applyBorder="1" applyAlignment="1" applyProtection="1">
      <protection locked="0"/>
    </xf>
    <xf numFmtId="3" fontId="8" fillId="25" borderId="45" xfId="79" applyNumberFormat="1" applyFont="1" applyFill="1" applyBorder="1" applyAlignment="1" applyProtection="1">
      <protection locked="0"/>
    </xf>
    <xf numFmtId="3" fontId="8" fillId="25" borderId="14" xfId="79" applyNumberFormat="1" applyFont="1" applyFill="1" applyBorder="1" applyAlignment="1" applyProtection="1">
      <protection locked="0"/>
    </xf>
    <xf numFmtId="3" fontId="8" fillId="25" borderId="47" xfId="79" applyNumberFormat="1" applyFont="1" applyFill="1" applyBorder="1" applyAlignment="1" applyProtection="1">
      <protection locked="0"/>
    </xf>
    <xf numFmtId="3" fontId="8" fillId="25" borderId="48" xfId="79" applyNumberFormat="1" applyFont="1" applyFill="1" applyBorder="1" applyAlignment="1" applyProtection="1">
      <protection locked="0"/>
    </xf>
    <xf numFmtId="3" fontId="8" fillId="25" borderId="49" xfId="79" applyNumberFormat="1" applyFont="1" applyFill="1" applyBorder="1" applyAlignment="1" applyProtection="1">
      <protection locked="0"/>
    </xf>
    <xf numFmtId="3" fontId="8" fillId="25" borderId="36" xfId="79" applyNumberFormat="1" applyFont="1" applyFill="1" applyBorder="1" applyAlignment="1" applyProtection="1">
      <protection locked="0"/>
    </xf>
    <xf numFmtId="3" fontId="8" fillId="25" borderId="42" xfId="79" applyNumberFormat="1" applyFont="1" applyFill="1" applyBorder="1" applyAlignment="1" applyProtection="1">
      <protection locked="0"/>
    </xf>
    <xf numFmtId="3" fontId="8" fillId="26" borderId="42" xfId="79" applyNumberFormat="1" applyFont="1" applyFill="1" applyBorder="1" applyAlignment="1" applyProtection="1"/>
    <xf numFmtId="3" fontId="8" fillId="26" borderId="43" xfId="79" applyNumberFormat="1" applyFont="1" applyFill="1" applyBorder="1" applyAlignment="1" applyProtection="1"/>
    <xf numFmtId="3" fontId="8" fillId="25" borderId="40" xfId="70" applyNumberFormat="1" applyFont="1" applyFill="1" applyBorder="1" applyAlignment="1" applyProtection="1">
      <protection locked="0"/>
    </xf>
    <xf numFmtId="3" fontId="8" fillId="25" borderId="56" xfId="70" applyNumberFormat="1" applyFont="1" applyFill="1" applyBorder="1" applyAlignment="1" applyProtection="1">
      <protection locked="0"/>
    </xf>
    <xf numFmtId="3" fontId="8" fillId="25" borderId="44" xfId="70" applyNumberFormat="1" applyFont="1" applyFill="1" applyBorder="1" applyAlignment="1" applyProtection="1">
      <protection locked="0"/>
    </xf>
    <xf numFmtId="0" fontId="11" fillId="31" borderId="35" xfId="0" applyFont="1" applyFill="1" applyBorder="1"/>
    <xf numFmtId="0" fontId="11" fillId="31" borderId="14" xfId="0" applyFont="1" applyFill="1" applyBorder="1"/>
    <xf numFmtId="0" fontId="11" fillId="31" borderId="39" xfId="0" applyFont="1" applyFill="1" applyBorder="1"/>
    <xf numFmtId="0" fontId="11" fillId="31" borderId="41" xfId="0" applyFont="1" applyFill="1" applyBorder="1"/>
    <xf numFmtId="0" fontId="6" fillId="30" borderId="0" xfId="0" applyFont="1" applyFill="1"/>
    <xf numFmtId="0" fontId="12" fillId="0" borderId="25" xfId="124" applyNumberFormat="1" applyFont="1" applyFill="1" applyBorder="1" applyAlignment="1" applyProtection="1">
      <alignment horizontal="center" vertical="center"/>
    </xf>
    <xf numFmtId="3" fontId="8" fillId="0" borderId="25" xfId="75" applyNumberFormat="1" applyFont="1" applyFill="1" applyBorder="1" applyAlignment="1" applyProtection="1"/>
    <xf numFmtId="3" fontId="8" fillId="25" borderId="72" xfId="75" applyNumberFormat="1" applyFont="1" applyFill="1" applyBorder="1" applyAlignment="1" applyProtection="1">
      <protection locked="0"/>
    </xf>
    <xf numFmtId="3" fontId="8" fillId="25" borderId="36" xfId="75" applyNumberFormat="1" applyFont="1" applyFill="1" applyBorder="1" applyAlignment="1" applyProtection="1">
      <protection locked="0"/>
    </xf>
    <xf numFmtId="3" fontId="8" fillId="0" borderId="56" xfId="75" applyNumberFormat="1" applyFont="1" applyFill="1" applyBorder="1" applyAlignment="1" applyProtection="1">
      <alignment horizontal="right"/>
    </xf>
    <xf numFmtId="3" fontId="8" fillId="0" borderId="44" xfId="75" applyNumberFormat="1" applyFont="1" applyFill="1" applyBorder="1" applyAlignment="1" applyProtection="1">
      <alignment horizontal="right"/>
    </xf>
    <xf numFmtId="3" fontId="8" fillId="0" borderId="39" xfId="75" applyNumberFormat="1" applyFont="1" applyFill="1" applyBorder="1" applyAlignment="1" applyProtection="1">
      <alignment horizontal="right"/>
    </xf>
    <xf numFmtId="3" fontId="8" fillId="0" borderId="36" xfId="75" applyNumberFormat="1" applyFont="1" applyFill="1" applyBorder="1" applyAlignment="1" applyProtection="1">
      <alignment horizontal="right"/>
    </xf>
    <xf numFmtId="0" fontId="12" fillId="0" borderId="33" xfId="122" applyNumberFormat="1" applyFont="1" applyFill="1" applyBorder="1" applyAlignment="1" applyProtection="1">
      <alignment horizontal="center" vertical="center" wrapText="1"/>
    </xf>
    <xf numFmtId="3" fontId="8" fillId="22" borderId="51" xfId="125" applyNumberFormat="1" applyFont="1" applyFill="1" applyBorder="1" applyAlignment="1" applyProtection="1">
      <protection locked="0"/>
    </xf>
    <xf numFmtId="0" fontId="12" fillId="0" borderId="33" xfId="125" applyNumberFormat="1" applyFont="1" applyFill="1" applyBorder="1" applyAlignment="1" applyProtection="1">
      <alignment horizontal="center"/>
    </xf>
    <xf numFmtId="3" fontId="8" fillId="22" borderId="71" xfId="125" applyNumberFormat="1" applyFont="1" applyFill="1" applyBorder="1" applyAlignment="1" applyProtection="1">
      <protection locked="0"/>
    </xf>
    <xf numFmtId="3" fontId="8" fillId="22" borderId="44" xfId="125" applyNumberFormat="1" applyFont="1" applyFill="1" applyBorder="1" applyAlignment="1" applyProtection="1">
      <protection locked="0"/>
    </xf>
    <xf numFmtId="3" fontId="8" fillId="0" borderId="25" xfId="125" quotePrefix="1" applyNumberFormat="1" applyFont="1" applyFill="1" applyBorder="1" applyAlignment="1" applyProtection="1">
      <alignment horizontal="right" vertical="center" wrapText="1"/>
    </xf>
    <xf numFmtId="3" fontId="8" fillId="0" borderId="69" xfId="125" quotePrefix="1" applyNumberFormat="1" applyFont="1" applyFill="1" applyBorder="1" applyAlignment="1" applyProtection="1">
      <alignment horizontal="right" vertical="center" wrapText="1"/>
    </xf>
    <xf numFmtId="3" fontId="12" fillId="0" borderId="33" xfId="125" quotePrefix="1" applyNumberFormat="1" applyFont="1" applyFill="1" applyBorder="1" applyAlignment="1" applyProtection="1">
      <alignment horizontal="right" vertical="center" wrapText="1"/>
    </xf>
    <xf numFmtId="3" fontId="12" fillId="0" borderId="69" xfId="125" quotePrefix="1" applyNumberFormat="1" applyFont="1" applyFill="1" applyBorder="1" applyAlignment="1" applyProtection="1">
      <alignment horizontal="right" vertical="center" wrapText="1"/>
    </xf>
    <xf numFmtId="164" fontId="8" fillId="0" borderId="33" xfId="125" applyNumberFormat="1" applyFont="1" applyFill="1" applyBorder="1" applyAlignment="1" applyProtection="1">
      <alignment horizontal="right"/>
    </xf>
    <xf numFmtId="3" fontId="8" fillId="28" borderId="33" xfId="125" applyNumberFormat="1" applyFont="1" applyFill="1" applyBorder="1" applyAlignment="1" applyProtection="1">
      <alignment horizontal="right"/>
    </xf>
    <xf numFmtId="3" fontId="8" fillId="28" borderId="69" xfId="125" applyNumberFormat="1" applyFont="1" applyFill="1" applyBorder="1" applyAlignment="1" applyProtection="1">
      <alignment horizontal="right"/>
    </xf>
    <xf numFmtId="3" fontId="8" fillId="22" borderId="4" xfId="125" applyNumberFormat="1" applyFont="1" applyFill="1" applyBorder="1" applyAlignment="1" applyProtection="1">
      <protection locked="0"/>
    </xf>
    <xf numFmtId="3" fontId="8" fillId="22" borderId="69" xfId="125" applyNumberFormat="1" applyFont="1" applyFill="1" applyBorder="1" applyAlignment="1" applyProtection="1">
      <alignment horizontal="right"/>
      <protection locked="0"/>
    </xf>
    <xf numFmtId="3" fontId="8" fillId="22" borderId="28" xfId="125" applyNumberFormat="1" applyFont="1" applyFill="1" applyBorder="1" applyAlignment="1" applyProtection="1">
      <protection locked="0"/>
    </xf>
    <xf numFmtId="3" fontId="8" fillId="0" borderId="28" xfId="125" quotePrefix="1" applyNumberFormat="1" applyFont="1" applyFill="1" applyBorder="1" applyAlignment="1" applyProtection="1">
      <alignment horizontal="right" vertical="center" wrapText="1"/>
    </xf>
    <xf numFmtId="3" fontId="12" fillId="0" borderId="28" xfId="125" quotePrefix="1" applyNumberFormat="1" applyFont="1" applyFill="1" applyBorder="1" applyAlignment="1" applyProtection="1">
      <alignment horizontal="right" vertical="center" wrapText="1"/>
    </xf>
    <xf numFmtId="3" fontId="8" fillId="22" borderId="39" xfId="125" applyNumberFormat="1" applyFont="1" applyFill="1" applyBorder="1" applyAlignment="1" applyProtection="1">
      <protection locked="0"/>
    </xf>
    <xf numFmtId="3" fontId="8" fillId="22" borderId="36" xfId="125" applyNumberFormat="1" applyFont="1" applyFill="1" applyBorder="1" applyAlignment="1" applyProtection="1">
      <protection locked="0"/>
    </xf>
    <xf numFmtId="3" fontId="8" fillId="22" borderId="71" xfId="125" applyNumberFormat="1" applyFont="1" applyFill="1" applyBorder="1" applyAlignment="1" applyProtection="1">
      <alignment horizontal="right"/>
      <protection locked="0"/>
    </xf>
    <xf numFmtId="3" fontId="8" fillId="22" borderId="35" xfId="125" applyNumberFormat="1" applyFont="1" applyFill="1" applyBorder="1" applyAlignment="1" applyProtection="1">
      <alignment horizontal="right"/>
      <protection locked="0"/>
    </xf>
    <xf numFmtId="3" fontId="8" fillId="22" borderId="36" xfId="125" applyNumberFormat="1" applyFont="1" applyFill="1" applyBorder="1" applyAlignment="1" applyProtection="1">
      <alignment horizontal="right"/>
      <protection locked="0"/>
    </xf>
    <xf numFmtId="3" fontId="8" fillId="22" borderId="4" xfId="125" applyNumberFormat="1" applyFont="1" applyFill="1" applyBorder="1" applyAlignment="1" applyProtection="1">
      <alignment horizontal="right"/>
      <protection locked="0"/>
    </xf>
    <xf numFmtId="3" fontId="10" fillId="0" borderId="34" xfId="125" applyNumberFormat="1" applyFont="1" applyFill="1" applyBorder="1" applyAlignment="1" applyProtection="1">
      <alignment horizontal="right"/>
    </xf>
    <xf numFmtId="3" fontId="8" fillId="0" borderId="25" xfId="125" applyNumberFormat="1" applyFont="1" applyFill="1" applyBorder="1" applyAlignment="1" applyProtection="1">
      <alignment horizontal="right"/>
    </xf>
    <xf numFmtId="164" fontId="8" fillId="0" borderId="28" xfId="125" applyNumberFormat="1" applyFont="1" applyFill="1" applyBorder="1" applyAlignment="1" applyProtection="1">
      <alignment horizontal="right"/>
    </xf>
    <xf numFmtId="0" fontId="10" fillId="0" borderId="34" xfId="125" quotePrefix="1" applyNumberFormat="1" applyFont="1" applyFill="1" applyBorder="1" applyAlignment="1" applyProtection="1">
      <alignment horizontal="right" vertical="center" wrapText="1"/>
    </xf>
    <xf numFmtId="164" fontId="14" fillId="0" borderId="34" xfId="125" applyNumberFormat="1" applyFont="1" applyFill="1" applyBorder="1" applyAlignment="1" applyProtection="1">
      <alignment horizontal="right"/>
    </xf>
    <xf numFmtId="0" fontId="0" fillId="0" borderId="4" xfId="0" applyBorder="1" applyAlignment="1">
      <alignment horizontal="center" vertical="center"/>
    </xf>
    <xf numFmtId="0" fontId="42" fillId="0" borderId="4" xfId="0" applyFont="1" applyBorder="1" applyAlignment="1">
      <alignment vertical="center" wrapText="1"/>
    </xf>
    <xf numFmtId="0" fontId="42" fillId="0" borderId="17" xfId="0" applyFont="1" applyBorder="1"/>
    <xf numFmtId="0" fontId="42" fillId="0" borderId="24" xfId="0" applyFont="1" applyBorder="1"/>
    <xf numFmtId="0" fontId="42" fillId="0" borderId="16" xfId="0" applyFont="1" applyBorder="1"/>
    <xf numFmtId="0" fontId="42" fillId="0" borderId="24" xfId="0" applyFont="1" applyBorder="1" applyAlignment="1">
      <alignment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9" fillId="0" borderId="0" xfId="0" applyFont="1" applyAlignment="1"/>
    <xf numFmtId="0" fontId="5" fillId="0" borderId="33" xfId="0" applyFont="1" applyBorder="1" applyAlignment="1">
      <alignment horizontal="center" vertical="center"/>
    </xf>
    <xf numFmtId="0" fontId="11" fillId="30" borderId="20" xfId="0" applyFont="1" applyFill="1" applyBorder="1"/>
    <xf numFmtId="0" fontId="11" fillId="30" borderId="12" xfId="0" applyFont="1" applyFill="1" applyBorder="1"/>
    <xf numFmtId="0" fontId="11" fillId="30" borderId="19" xfId="0" applyFont="1" applyFill="1" applyBorder="1"/>
    <xf numFmtId="0" fontId="11" fillId="30" borderId="76" xfId="0" applyFont="1" applyFill="1" applyBorder="1"/>
    <xf numFmtId="0" fontId="45" fillId="0" borderId="0" xfId="0" applyFont="1"/>
    <xf numFmtId="3" fontId="8" fillId="0" borderId="17" xfId="127" applyNumberFormat="1" applyFont="1" applyBorder="1" applyAlignment="1" applyProtection="1">
      <alignment wrapText="1"/>
    </xf>
    <xf numFmtId="0" fontId="8" fillId="0" borderId="53" xfId="124" applyNumberFormat="1" applyFont="1" applyFill="1" applyBorder="1" applyAlignment="1" applyProtection="1">
      <alignment horizontal="left" vertical="center"/>
    </xf>
    <xf numFmtId="0" fontId="12" fillId="0" borderId="4" xfId="122" applyNumberFormat="1" applyFont="1" applyFill="1" applyBorder="1" applyAlignment="1" applyProtection="1">
      <alignment horizontal="center" vertical="center" wrapText="1"/>
    </xf>
    <xf numFmtId="3" fontId="8" fillId="25" borderId="50" xfId="70" applyNumberFormat="1" applyFont="1" applyFill="1" applyBorder="1" applyAlignment="1" applyProtection="1">
      <protection locked="0"/>
    </xf>
    <xf numFmtId="3" fontId="8" fillId="25" borderId="24" xfId="70" applyNumberFormat="1" applyFont="1" applyFill="1" applyBorder="1" applyAlignment="1" applyProtection="1">
      <protection locked="0"/>
    </xf>
    <xf numFmtId="3" fontId="8" fillId="25" borderId="16" xfId="70" applyNumberFormat="1" applyFont="1" applyFill="1" applyBorder="1" applyAlignment="1" applyProtection="1">
      <protection locked="0"/>
    </xf>
    <xf numFmtId="0" fontId="8" fillId="0" borderId="55" xfId="124" applyNumberFormat="1" applyFont="1" applyFill="1" applyBorder="1" applyAlignment="1" applyProtection="1"/>
    <xf numFmtId="0" fontId="8" fillId="0" borderId="37" xfId="126" applyFont="1" applyBorder="1" applyAlignment="1" applyProtection="1">
      <alignment vertical="center" wrapText="1"/>
    </xf>
    <xf numFmtId="0" fontId="8" fillId="0" borderId="38" xfId="126" applyFont="1" applyBorder="1" applyAlignment="1" applyProtection="1">
      <alignment vertical="center" wrapText="1"/>
    </xf>
    <xf numFmtId="0" fontId="43" fillId="30" borderId="4" xfId="0" applyFont="1" applyFill="1" applyBorder="1" applyAlignment="1">
      <alignment vertical="center"/>
    </xf>
    <xf numFmtId="0" fontId="5" fillId="0" borderId="77" xfId="0" applyFont="1" applyBorder="1" applyAlignment="1">
      <alignment horizontal="center" vertical="center"/>
    </xf>
    <xf numFmtId="0" fontId="43" fillId="30" borderId="17" xfId="0" applyFont="1" applyFill="1" applyBorder="1" applyAlignment="1">
      <alignment horizontal="right" vertical="center"/>
    </xf>
    <xf numFmtId="0" fontId="43" fillId="30" borderId="24" xfId="0" applyFont="1" applyFill="1" applyBorder="1" applyAlignment="1">
      <alignment horizontal="right" vertical="center"/>
    </xf>
    <xf numFmtId="0" fontId="43" fillId="30" borderId="16" xfId="0" applyFont="1" applyFill="1" applyBorder="1" applyAlignment="1">
      <alignment horizontal="right" vertical="center"/>
    </xf>
    <xf numFmtId="0" fontId="12" fillId="0" borderId="18" xfId="124" applyNumberFormat="1" applyFont="1" applyFill="1" applyBorder="1" applyAlignment="1" applyProtection="1">
      <alignment vertical="center" wrapText="1"/>
    </xf>
    <xf numFmtId="0" fontId="8" fillId="0" borderId="18" xfId="124" applyNumberFormat="1" applyFont="1" applyFill="1" applyBorder="1" applyAlignment="1" applyProtection="1">
      <alignment vertical="center" wrapText="1"/>
    </xf>
    <xf numFmtId="0" fontId="8" fillId="0" borderId="55" xfId="124" applyNumberFormat="1" applyFont="1" applyFill="1" applyBorder="1" applyAlignment="1" applyProtection="1">
      <alignment vertical="center" wrapText="1"/>
    </xf>
    <xf numFmtId="0" fontId="8" fillId="0" borderId="38" xfId="124" applyNumberFormat="1" applyFont="1" applyFill="1" applyBorder="1" applyAlignment="1" applyProtection="1">
      <alignment vertical="center" wrapText="1"/>
    </xf>
    <xf numFmtId="0" fontId="8" fillId="0" borderId="15" xfId="121" applyNumberFormat="1" applyFont="1" applyFill="1" applyBorder="1" applyAlignment="1" applyProtection="1">
      <alignment horizontal="center" vertical="center" wrapText="1"/>
    </xf>
    <xf numFmtId="0" fontId="8" fillId="0" borderId="26" xfId="121" applyNumberFormat="1" applyFont="1" applyFill="1" applyBorder="1" applyAlignment="1" applyProtection="1">
      <alignment horizontal="center" vertical="center" wrapText="1"/>
    </xf>
    <xf numFmtId="0" fontId="8" fillId="0" borderId="27" xfId="124" applyNumberFormat="1" applyFont="1" applyFill="1" applyBorder="1" applyAlignment="1" applyProtection="1">
      <alignment horizontal="center" vertical="center" wrapText="1"/>
    </xf>
    <xf numFmtId="0" fontId="8" fillId="0" borderId="28" xfId="124" applyNumberFormat="1" applyFont="1" applyFill="1" applyBorder="1" applyAlignment="1" applyProtection="1">
      <alignment horizontal="center" vertical="center" wrapText="1"/>
    </xf>
    <xf numFmtId="0" fontId="8" fillId="0" borderId="37" xfId="124" applyNumberFormat="1" applyFont="1" applyFill="1" applyBorder="1" applyAlignment="1" applyProtection="1"/>
    <xf numFmtId="0" fontId="8" fillId="0" borderId="38" xfId="124" applyNumberFormat="1" applyFont="1" applyFill="1" applyBorder="1" applyAlignment="1" applyProtection="1"/>
    <xf numFmtId="0" fontId="12" fillId="0" borderId="18" xfId="124" applyNumberFormat="1" applyFont="1" applyFill="1" applyBorder="1" applyAlignment="1" applyProtection="1">
      <alignment horizontal="center"/>
    </xf>
    <xf numFmtId="3" fontId="8" fillId="26" borderId="16" xfId="75" applyNumberFormat="1" applyFont="1" applyFill="1" applyBorder="1" applyAlignment="1" applyProtection="1">
      <alignment horizontal="right"/>
    </xf>
    <xf numFmtId="3" fontId="8" fillId="25" borderId="16" xfId="75" applyNumberFormat="1" applyFont="1" applyFill="1" applyBorder="1" applyAlignment="1" applyProtection="1">
      <protection locked="0"/>
    </xf>
    <xf numFmtId="3" fontId="8" fillId="26" borderId="17" xfId="75" applyNumberFormat="1" applyFont="1" applyFill="1" applyBorder="1" applyAlignment="1" applyProtection="1">
      <alignment horizontal="right"/>
    </xf>
    <xf numFmtId="3" fontId="8" fillId="25" borderId="17" xfId="75" applyNumberFormat="1" applyFont="1" applyFill="1" applyBorder="1" applyAlignment="1" applyProtection="1">
      <protection locked="0"/>
    </xf>
    <xf numFmtId="3" fontId="8" fillId="26" borderId="12" xfId="75" applyNumberFormat="1" applyFont="1" applyFill="1" applyBorder="1" applyAlignment="1" applyProtection="1">
      <alignment horizontal="right"/>
    </xf>
    <xf numFmtId="3" fontId="8" fillId="25" borderId="12" xfId="75" applyNumberFormat="1" applyFont="1" applyFill="1" applyBorder="1" applyAlignment="1" applyProtection="1">
      <protection locked="0"/>
    </xf>
    <xf numFmtId="0" fontId="8" fillId="0" borderId="17" xfId="124" applyNumberFormat="1" applyFont="1" applyFill="1" applyBorder="1" applyAlignment="1" applyProtection="1">
      <alignment horizontal="center" vertical="center"/>
    </xf>
    <xf numFmtId="0" fontId="8" fillId="0" borderId="51" xfId="124" applyNumberFormat="1" applyFont="1" applyFill="1" applyBorder="1" applyAlignment="1" applyProtection="1">
      <alignment horizontal="center" vertical="center"/>
    </xf>
    <xf numFmtId="3" fontId="8" fillId="26" borderId="51" xfId="75" applyNumberFormat="1" applyFont="1" applyFill="1" applyBorder="1" applyAlignment="1" applyProtection="1">
      <alignment horizontal="right"/>
    </xf>
    <xf numFmtId="3" fontId="8" fillId="25" borderId="51" xfId="75" applyNumberFormat="1" applyFont="1" applyFill="1" applyBorder="1" applyAlignment="1" applyProtection="1">
      <protection locked="0"/>
    </xf>
    <xf numFmtId="0" fontId="8" fillId="0" borderId="16" xfId="124" applyNumberFormat="1" applyFont="1" applyFill="1" applyBorder="1" applyAlignment="1" applyProtection="1">
      <alignment horizontal="left" vertical="center"/>
    </xf>
    <xf numFmtId="0" fontId="43" fillId="32" borderId="4" xfId="0" applyFont="1" applyFill="1" applyBorder="1" applyAlignment="1" applyProtection="1">
      <alignment vertical="center"/>
      <protection locked="0"/>
    </xf>
    <xf numFmtId="0" fontId="43" fillId="32" borderId="35" xfId="0" applyFont="1" applyFill="1" applyBorder="1" applyAlignment="1" applyProtection="1">
      <alignment vertical="center"/>
      <protection locked="0"/>
    </xf>
    <xf numFmtId="0" fontId="43" fillId="32" borderId="45" xfId="0" applyFont="1" applyFill="1" applyBorder="1" applyAlignment="1" applyProtection="1">
      <alignment vertical="center"/>
      <protection locked="0"/>
    </xf>
    <xf numFmtId="0" fontId="43" fillId="32" borderId="46" xfId="0" applyFont="1" applyFill="1" applyBorder="1" applyAlignment="1" applyProtection="1">
      <alignment vertical="center"/>
      <protection locked="0"/>
    </xf>
    <xf numFmtId="0" fontId="43" fillId="32" borderId="39" xfId="0" applyFont="1" applyFill="1" applyBorder="1" applyAlignment="1" applyProtection="1">
      <alignment vertical="center"/>
      <protection locked="0"/>
    </xf>
    <xf numFmtId="0" fontId="43" fillId="32" borderId="75" xfId="0" applyFont="1" applyFill="1" applyBorder="1" applyAlignment="1" applyProtection="1">
      <alignment vertical="center"/>
      <protection locked="0"/>
    </xf>
    <xf numFmtId="0" fontId="43" fillId="32" borderId="41" xfId="0" applyFont="1" applyFill="1" applyBorder="1" applyAlignment="1" applyProtection="1">
      <alignment vertical="center"/>
      <protection locked="0"/>
    </xf>
    <xf numFmtId="0" fontId="43" fillId="32" borderId="56" xfId="0" applyFont="1" applyFill="1" applyBorder="1" applyAlignment="1" applyProtection="1">
      <alignment vertical="center"/>
      <protection locked="0"/>
    </xf>
    <xf numFmtId="0" fontId="43" fillId="32" borderId="36" xfId="0" applyFont="1" applyFill="1" applyBorder="1" applyAlignment="1" applyProtection="1">
      <alignment vertical="center"/>
      <protection locked="0"/>
    </xf>
    <xf numFmtId="0" fontId="43" fillId="32" borderId="42" xfId="0" applyFont="1" applyFill="1" applyBorder="1" applyAlignment="1" applyProtection="1">
      <alignment vertical="center"/>
      <protection locked="0"/>
    </xf>
    <xf numFmtId="0" fontId="43" fillId="32" borderId="44" xfId="0" applyFont="1" applyFill="1" applyBorder="1" applyAlignment="1" applyProtection="1">
      <alignment vertical="center"/>
      <protection locked="0"/>
    </xf>
    <xf numFmtId="0" fontId="12" fillId="0" borderId="20" xfId="123" applyNumberFormat="1" applyFont="1" applyFill="1" applyBorder="1" applyAlignment="1" applyProtection="1"/>
    <xf numFmtId="0" fontId="8" fillId="0" borderId="40" xfId="123" applyNumberFormat="1" applyFont="1" applyFill="1" applyBorder="1" applyAlignment="1" applyProtection="1"/>
    <xf numFmtId="0" fontId="8" fillId="0" borderId="20" xfId="123" applyNumberFormat="1" applyFont="1" applyFill="1" applyBorder="1" applyAlignment="1" applyProtection="1"/>
    <xf numFmtId="0" fontId="12" fillId="0" borderId="53" xfId="123" applyNumberFormat="1" applyFont="1" applyFill="1" applyBorder="1" applyAlignment="1" applyProtection="1"/>
    <xf numFmtId="0" fontId="10" fillId="0" borderId="0" xfId="123" quotePrefix="1" applyNumberFormat="1" applyFont="1" applyFill="1" applyBorder="1" applyAlignment="1" applyProtection="1">
      <alignment horizontal="left"/>
    </xf>
    <xf numFmtId="0" fontId="46" fillId="33" borderId="0" xfId="0" applyFont="1" applyFill="1" applyAlignment="1">
      <alignment horizontal="center"/>
    </xf>
    <xf numFmtId="0" fontId="46" fillId="30" borderId="40" xfId="0" applyFont="1" applyFill="1" applyBorder="1" applyAlignment="1">
      <alignment horizontal="center"/>
    </xf>
    <xf numFmtId="0" fontId="11" fillId="33" borderId="0" xfId="0" applyFont="1" applyFill="1"/>
    <xf numFmtId="0" fontId="46" fillId="33" borderId="40" xfId="0" applyFont="1" applyFill="1" applyBorder="1" applyAlignment="1">
      <alignment horizontal="center"/>
    </xf>
    <xf numFmtId="0" fontId="0" fillId="33" borderId="0" xfId="0" applyFill="1"/>
    <xf numFmtId="3" fontId="8" fillId="28" borderId="16" xfId="125" applyNumberFormat="1" applyFont="1" applyFill="1" applyBorder="1" applyAlignment="1" applyProtection="1">
      <alignment horizontal="right"/>
    </xf>
    <xf numFmtId="3" fontId="8" fillId="22" borderId="16" xfId="125" applyNumberFormat="1" applyFont="1" applyFill="1" applyBorder="1" applyAlignment="1" applyProtection="1">
      <alignment horizontal="right"/>
      <protection locked="0"/>
    </xf>
    <xf numFmtId="0" fontId="8" fillId="28" borderId="17" xfId="125" applyNumberFormat="1" applyFont="1" applyFill="1" applyBorder="1" applyAlignment="1" applyProtection="1">
      <alignment horizontal="right"/>
    </xf>
    <xf numFmtId="164" fontId="8" fillId="22" borderId="17" xfId="125" applyNumberFormat="1" applyFont="1" applyFill="1" applyBorder="1" applyAlignment="1" applyProtection="1">
      <alignment horizontal="right"/>
      <protection locked="0"/>
    </xf>
    <xf numFmtId="164" fontId="8" fillId="22" borderId="46" xfId="125" applyNumberFormat="1" applyFont="1" applyFill="1" applyBorder="1" applyAlignment="1" applyProtection="1">
      <alignment horizontal="right"/>
      <protection locked="0"/>
    </xf>
    <xf numFmtId="164" fontId="8" fillId="22" borderId="61" xfId="125" applyNumberFormat="1" applyFont="1" applyFill="1" applyBorder="1" applyAlignment="1" applyProtection="1">
      <alignment horizontal="right"/>
      <protection locked="0"/>
    </xf>
    <xf numFmtId="0" fontId="8" fillId="28" borderId="24" xfId="125" applyNumberFormat="1" applyFont="1" applyFill="1" applyBorder="1" applyAlignment="1" applyProtection="1">
      <alignment horizontal="right"/>
    </xf>
    <xf numFmtId="164" fontId="8" fillId="22" borderId="16" xfId="125" applyNumberFormat="1" applyFont="1" applyFill="1" applyBorder="1" applyAlignment="1" applyProtection="1">
      <alignment horizontal="right"/>
      <protection locked="0"/>
    </xf>
    <xf numFmtId="164" fontId="8" fillId="22" borderId="56" xfId="125" applyNumberFormat="1" applyFont="1" applyFill="1" applyBorder="1" applyAlignment="1" applyProtection="1">
      <alignment horizontal="right"/>
      <protection locked="0"/>
    </xf>
    <xf numFmtId="164" fontId="8" fillId="22" borderId="63" xfId="125" applyNumberFormat="1" applyFont="1" applyFill="1" applyBorder="1" applyAlignment="1" applyProtection="1">
      <alignment horizontal="right"/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8" fillId="0" borderId="0" xfId="140" quotePrefix="1" applyFont="1" applyAlignment="1">
      <alignment horizontal="center"/>
    </xf>
    <xf numFmtId="0" fontId="46" fillId="0" borderId="0" xfId="140" quotePrefix="1" applyFont="1" applyAlignment="1">
      <alignment horizontal="center"/>
    </xf>
    <xf numFmtId="0" fontId="46" fillId="30" borderId="0" xfId="0" quotePrefix="1" applyFont="1" applyFill="1" applyAlignment="1">
      <alignment horizontal="center"/>
    </xf>
    <xf numFmtId="0" fontId="46" fillId="30" borderId="40" xfId="0" quotePrefix="1" applyFont="1" applyFill="1" applyBorder="1" applyAlignment="1">
      <alignment horizontal="center"/>
    </xf>
    <xf numFmtId="0" fontId="8" fillId="0" borderId="18" xfId="124" applyNumberFormat="1" applyFont="1" applyFill="1" applyBorder="1" applyAlignment="1" applyProtection="1">
      <alignment horizontal="left" vertical="center" wrapText="1"/>
    </xf>
    <xf numFmtId="0" fontId="8" fillId="0" borderId="33" xfId="124" applyNumberFormat="1" applyFont="1" applyFill="1" applyBorder="1" applyAlignment="1" applyProtection="1">
      <alignment horizontal="left" vertical="center" wrapText="1"/>
    </xf>
    <xf numFmtId="0" fontId="12" fillId="0" borderId="23" xfId="124" applyNumberFormat="1" applyFont="1" applyFill="1" applyBorder="1" applyAlignment="1" applyProtection="1">
      <alignment horizontal="center" vertical="center"/>
    </xf>
    <xf numFmtId="0" fontId="12" fillId="0" borderId="12" xfId="124" applyNumberFormat="1" applyFont="1" applyFill="1" applyBorder="1" applyAlignment="1" applyProtection="1">
      <alignment horizontal="center" vertical="center"/>
    </xf>
    <xf numFmtId="0" fontId="8" fillId="0" borderId="23" xfId="127" applyFont="1" applyBorder="1" applyAlignment="1">
      <alignment horizontal="center" vertical="center" wrapText="1"/>
    </xf>
    <xf numFmtId="0" fontId="8" fillId="0" borderId="50" xfId="127" applyFont="1" applyBorder="1" applyAlignment="1">
      <alignment horizontal="center" vertical="center" wrapText="1"/>
    </xf>
    <xf numFmtId="0" fontId="8" fillId="0" borderId="12" xfId="127" applyFont="1" applyBorder="1" applyAlignment="1">
      <alignment horizontal="center" vertical="center" wrapText="1"/>
    </xf>
    <xf numFmtId="0" fontId="8" fillId="0" borderId="4" xfId="123" quotePrefix="1" applyNumberFormat="1" applyFont="1" applyFill="1" applyBorder="1" applyAlignment="1" applyProtection="1">
      <alignment horizontal="center" vertical="center" wrapText="1"/>
    </xf>
    <xf numFmtId="0" fontId="12" fillId="0" borderId="18" xfId="122" applyNumberFormat="1" applyFont="1" applyFill="1" applyBorder="1" applyAlignment="1" applyProtection="1">
      <alignment horizontal="center" vertical="center"/>
    </xf>
    <xf numFmtId="0" fontId="12" fillId="0" borderId="33" xfId="122" applyNumberFormat="1" applyFont="1" applyFill="1" applyBorder="1" applyAlignment="1" applyProtection="1">
      <alignment horizontal="center" vertical="center"/>
    </xf>
    <xf numFmtId="0" fontId="8" fillId="0" borderId="4" xfId="124" applyNumberFormat="1" applyFont="1" applyFill="1" applyBorder="1" applyAlignment="1" applyProtection="1">
      <alignment horizontal="center" vertical="center" wrapText="1"/>
    </xf>
    <xf numFmtId="0" fontId="8" fillId="0" borderId="21" xfId="123" applyNumberFormat="1" applyFont="1" applyFill="1" applyBorder="1" applyAlignment="1" applyProtection="1">
      <alignment horizontal="center" vertical="center" wrapText="1"/>
    </xf>
    <xf numFmtId="0" fontId="8" fillId="0" borderId="57" xfId="123" applyNumberFormat="1" applyFont="1" applyFill="1" applyBorder="1" applyAlignment="1" applyProtection="1">
      <alignment horizontal="center" vertical="center" wrapText="1"/>
    </xf>
    <xf numFmtId="0" fontId="8" fillId="0" borderId="13" xfId="123" applyNumberFormat="1" applyFont="1" applyFill="1" applyBorder="1" applyAlignment="1" applyProtection="1">
      <alignment horizontal="center" vertical="center" wrapText="1"/>
    </xf>
    <xf numFmtId="0" fontId="8" fillId="0" borderId="20" xfId="123" applyNumberFormat="1" applyFont="1" applyFill="1" applyBorder="1" applyAlignment="1" applyProtection="1">
      <alignment horizontal="center" vertical="center" wrapText="1"/>
    </xf>
    <xf numFmtId="0" fontId="12" fillId="0" borderId="23" xfId="123" applyNumberFormat="1" applyFont="1" applyFill="1" applyBorder="1" applyAlignment="1" applyProtection="1">
      <alignment horizontal="center" vertical="center" wrapText="1"/>
    </xf>
    <xf numFmtId="0" fontId="12" fillId="0" borderId="12" xfId="123" applyNumberFormat="1" applyFont="1" applyFill="1" applyBorder="1" applyAlignment="1" applyProtection="1">
      <alignment horizontal="center" vertical="center" wrapText="1"/>
    </xf>
    <xf numFmtId="0" fontId="8" fillId="0" borderId="25" xfId="123" applyNumberFormat="1" applyFont="1" applyFill="1" applyBorder="1" applyAlignment="1" applyProtection="1">
      <alignment horizontal="left" vertical="center" wrapText="1"/>
    </xf>
    <xf numFmtId="0" fontId="8" fillId="0" borderId="28" xfId="123" applyNumberFormat="1" applyFont="1" applyFill="1" applyBorder="1" applyAlignment="1" applyProtection="1">
      <alignment horizontal="left" vertical="center" wrapText="1"/>
    </xf>
    <xf numFmtId="0" fontId="8" fillId="0" borderId="23" xfId="124" applyNumberFormat="1" applyFont="1" applyFill="1" applyBorder="1" applyAlignment="1" applyProtection="1">
      <alignment horizontal="center" vertical="center" wrapText="1"/>
    </xf>
    <xf numFmtId="0" fontId="8" fillId="0" borderId="12" xfId="124" applyNumberFormat="1" applyFont="1" applyFill="1" applyBorder="1" applyAlignment="1" applyProtection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/>
    </xf>
    <xf numFmtId="0" fontId="41" fillId="0" borderId="34" xfId="0" applyFont="1" applyBorder="1" applyAlignment="1">
      <alignment horizontal="center" vertical="center"/>
    </xf>
    <xf numFmtId="0" fontId="41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4" fillId="0" borderId="23" xfId="0" applyFont="1" applyFill="1" applyBorder="1" applyAlignment="1">
      <alignment horizontal="center" vertical="center"/>
    </xf>
    <xf numFmtId="0" fontId="44" fillId="0" borderId="50" xfId="0" applyFont="1" applyFill="1" applyBorder="1" applyAlignment="1">
      <alignment horizontal="center" vertical="center"/>
    </xf>
    <xf numFmtId="0" fontId="12" fillId="0" borderId="23" xfId="125" applyNumberFormat="1" applyFont="1" applyFill="1" applyBorder="1" applyAlignment="1" applyProtection="1">
      <alignment horizontal="center" vertical="center" wrapText="1"/>
    </xf>
    <xf numFmtId="0" fontId="12" fillId="0" borderId="12" xfId="125" applyNumberFormat="1" applyFont="1" applyFill="1" applyBorder="1" applyAlignment="1" applyProtection="1">
      <alignment horizontal="center" vertical="center" wrapText="1"/>
    </xf>
    <xf numFmtId="0" fontId="8" fillId="0" borderId="21" xfId="124" applyNumberFormat="1" applyFont="1" applyFill="1" applyBorder="1" applyAlignment="1" applyProtection="1">
      <alignment horizontal="center" vertical="center" wrapText="1"/>
    </xf>
    <xf numFmtId="0" fontId="8" fillId="0" borderId="57" xfId="124" applyNumberFormat="1" applyFont="1" applyFill="1" applyBorder="1" applyAlignment="1" applyProtection="1">
      <alignment horizontal="center" vertical="center" wrapText="1"/>
    </xf>
    <xf numFmtId="0" fontId="8" fillId="0" borderId="13" xfId="124" applyNumberFormat="1" applyFont="1" applyFill="1" applyBorder="1" applyAlignment="1" applyProtection="1">
      <alignment horizontal="center" vertical="center" wrapText="1"/>
    </xf>
    <xf numFmtId="0" fontId="8" fillId="0" borderId="20" xfId="124" applyNumberFormat="1" applyFont="1" applyFill="1" applyBorder="1" applyAlignment="1" applyProtection="1">
      <alignment horizontal="center" vertical="center" wrapText="1"/>
    </xf>
    <xf numFmtId="0" fontId="8" fillId="0" borderId="65" xfId="124" applyNumberFormat="1" applyFont="1" applyFill="1" applyBorder="1" applyAlignment="1" applyProtection="1">
      <alignment horizontal="center"/>
    </xf>
    <xf numFmtId="0" fontId="8" fillId="0" borderId="33" xfId="124" applyNumberFormat="1" applyFont="1" applyFill="1" applyBorder="1" applyAlignment="1" applyProtection="1">
      <alignment horizontal="center"/>
    </xf>
    <xf numFmtId="0" fontId="8" fillId="0" borderId="62" xfId="124" applyNumberFormat="1" applyFont="1" applyFill="1" applyBorder="1" applyAlignment="1" applyProtection="1">
      <alignment horizontal="left"/>
    </xf>
    <xf numFmtId="0" fontId="8" fillId="0" borderId="56" xfId="124" applyNumberFormat="1" applyFont="1" applyFill="1" applyBorder="1" applyAlignment="1" applyProtection="1">
      <alignment horizontal="left"/>
    </xf>
    <xf numFmtId="0" fontId="12" fillId="0" borderId="31" xfId="123" applyNumberFormat="1" applyFont="1" applyFill="1" applyBorder="1" applyAlignment="1" applyProtection="1">
      <alignment horizontal="left"/>
    </xf>
    <xf numFmtId="0" fontId="12" fillId="0" borderId="44" xfId="123" applyNumberFormat="1" applyFont="1" applyFill="1" applyBorder="1" applyAlignment="1" applyProtection="1">
      <alignment horizontal="left"/>
    </xf>
    <xf numFmtId="0" fontId="12" fillId="0" borderId="21" xfId="124" applyNumberFormat="1" applyFont="1" applyFill="1" applyBorder="1" applyAlignment="1" applyProtection="1">
      <alignment horizontal="center" vertical="center" wrapText="1"/>
    </xf>
    <xf numFmtId="0" fontId="12" fillId="0" borderId="11" xfId="124" applyNumberFormat="1" applyFont="1" applyFill="1" applyBorder="1" applyAlignment="1" applyProtection="1">
      <alignment horizontal="center" vertical="center" wrapText="1"/>
    </xf>
    <xf numFmtId="0" fontId="12" fillId="0" borderId="57" xfId="124" applyNumberFormat="1" applyFont="1" applyFill="1" applyBorder="1" applyAlignment="1" applyProtection="1">
      <alignment horizontal="center" vertical="center" wrapText="1"/>
    </xf>
    <xf numFmtId="0" fontId="12" fillId="0" borderId="13" xfId="124" applyNumberFormat="1" applyFont="1" applyFill="1" applyBorder="1" applyAlignment="1" applyProtection="1">
      <alignment horizontal="center" vertical="center" wrapText="1"/>
    </xf>
    <xf numFmtId="0" fontId="12" fillId="0" borderId="53" xfId="124" applyNumberFormat="1" applyFont="1" applyFill="1" applyBorder="1" applyAlignment="1" applyProtection="1">
      <alignment horizontal="center" vertical="center" wrapText="1"/>
    </xf>
    <xf numFmtId="0" fontId="12" fillId="0" borderId="20" xfId="124" applyNumberFormat="1" applyFont="1" applyFill="1" applyBorder="1" applyAlignment="1" applyProtection="1">
      <alignment horizontal="center" vertical="center" wrapText="1"/>
    </xf>
    <xf numFmtId="0" fontId="12" fillId="0" borderId="23" xfId="124" applyNumberFormat="1" applyFont="1" applyFill="1" applyBorder="1" applyAlignment="1" applyProtection="1">
      <alignment horizontal="center" vertical="center" wrapText="1"/>
    </xf>
    <xf numFmtId="0" fontId="37" fillId="0" borderId="12" xfId="127" applyFont="1" applyBorder="1" applyAlignment="1">
      <alignment horizontal="center" vertical="center" wrapText="1"/>
    </xf>
    <xf numFmtId="0" fontId="12" fillId="0" borderId="12" xfId="124" applyNumberFormat="1" applyFont="1" applyFill="1" applyBorder="1" applyAlignment="1" applyProtection="1">
      <alignment horizontal="center" vertical="center" wrapText="1"/>
    </xf>
    <xf numFmtId="0" fontId="8" fillId="0" borderId="40" xfId="123" applyNumberFormat="1" applyFont="1" applyFill="1" applyBorder="1" applyAlignment="1" applyProtection="1">
      <alignment horizontal="left" vertical="center" wrapText="1"/>
    </xf>
    <xf numFmtId="0" fontId="8" fillId="0" borderId="20" xfId="123" applyNumberFormat="1" applyFont="1" applyFill="1" applyBorder="1" applyAlignment="1" applyProtection="1">
      <alignment horizontal="left" vertical="center" wrapText="1"/>
    </xf>
    <xf numFmtId="0" fontId="8" fillId="0" borderId="57" xfId="123" applyNumberFormat="1" applyFont="1" applyFill="1" applyBorder="1" applyAlignment="1" applyProtection="1">
      <alignment horizontal="left" vertical="center" wrapText="1"/>
    </xf>
    <xf numFmtId="0" fontId="12" fillId="0" borderId="57" xfId="123" applyNumberFormat="1" applyFont="1" applyFill="1" applyBorder="1" applyAlignment="1" applyProtection="1">
      <alignment horizontal="center" vertical="center"/>
    </xf>
    <xf numFmtId="0" fontId="12" fillId="0" borderId="20" xfId="123" applyNumberFormat="1" applyFont="1" applyFill="1" applyBorder="1" applyAlignment="1" applyProtection="1">
      <alignment horizontal="center" vertical="center"/>
    </xf>
    <xf numFmtId="0" fontId="8" fillId="0" borderId="60" xfId="124" applyNumberFormat="1" applyFont="1" applyFill="1" applyBorder="1" applyAlignment="1" applyProtection="1">
      <alignment horizontal="left"/>
    </xf>
    <xf numFmtId="0" fontId="8" fillId="0" borderId="46" xfId="124" applyNumberFormat="1" applyFont="1" applyFill="1" applyBorder="1" applyAlignment="1" applyProtection="1">
      <alignment horizontal="left"/>
    </xf>
    <xf numFmtId="0" fontId="8" fillId="0" borderId="62" xfId="124" applyNumberFormat="1" applyFont="1" applyFill="1" applyBorder="1" applyAlignment="1" applyProtection="1">
      <alignment horizontal="left" vertical="center" wrapText="1"/>
    </xf>
    <xf numFmtId="0" fontId="8" fillId="0" borderId="56" xfId="124" applyNumberFormat="1" applyFont="1" applyFill="1" applyBorder="1" applyAlignment="1" applyProtection="1">
      <alignment horizontal="left" vertical="center" wrapText="1"/>
    </xf>
    <xf numFmtId="0" fontId="8" fillId="0" borderId="74" xfId="124" applyNumberFormat="1" applyFont="1" applyFill="1" applyBorder="1" applyAlignment="1" applyProtection="1">
      <alignment horizontal="left"/>
    </xf>
    <xf numFmtId="0" fontId="8" fillId="0" borderId="44" xfId="124" applyNumberFormat="1" applyFont="1" applyFill="1" applyBorder="1" applyAlignment="1" applyProtection="1">
      <alignment horizontal="left"/>
    </xf>
    <xf numFmtId="0" fontId="12" fillId="0" borderId="29" xfId="124" applyNumberFormat="1" applyFont="1" applyFill="1" applyBorder="1" applyAlignment="1" applyProtection="1">
      <alignment horizontal="left" vertical="center" wrapText="1"/>
    </xf>
    <xf numFmtId="0" fontId="12" fillId="0" borderId="46" xfId="124" applyNumberFormat="1" applyFont="1" applyFill="1" applyBorder="1" applyAlignment="1" applyProtection="1">
      <alignment horizontal="left" vertical="center" wrapText="1"/>
    </xf>
    <xf numFmtId="0" fontId="12" fillId="0" borderId="30" xfId="123" applyNumberFormat="1" applyFont="1" applyFill="1" applyBorder="1" applyAlignment="1" applyProtection="1">
      <alignment horizontal="left"/>
    </xf>
    <xf numFmtId="0" fontId="12" fillId="0" borderId="56" xfId="123" applyNumberFormat="1" applyFont="1" applyFill="1" applyBorder="1" applyAlignment="1" applyProtection="1">
      <alignment horizontal="left"/>
    </xf>
    <xf numFmtId="0" fontId="8" fillId="0" borderId="23" xfId="124" applyNumberFormat="1" applyFont="1" applyFill="1" applyBorder="1" applyAlignment="1" applyProtection="1">
      <alignment horizontal="center" vertical="center"/>
    </xf>
    <xf numFmtId="0" fontId="8" fillId="0" borderId="50" xfId="124" applyNumberFormat="1" applyFont="1" applyFill="1" applyBorder="1" applyAlignment="1" applyProtection="1">
      <alignment horizontal="center" vertical="center"/>
    </xf>
    <xf numFmtId="0" fontId="8" fillId="0" borderId="12" xfId="124" applyNumberFormat="1" applyFont="1" applyFill="1" applyBorder="1" applyAlignment="1" applyProtection="1">
      <alignment horizontal="center" vertical="center"/>
    </xf>
    <xf numFmtId="0" fontId="42" fillId="0" borderId="33" xfId="0" applyFont="1" applyBorder="1" applyAlignment="1">
      <alignment horizontal="center" vertical="center" wrapText="1"/>
    </xf>
    <xf numFmtId="0" fontId="12" fillId="0" borderId="57" xfId="124" applyNumberFormat="1" applyFont="1" applyFill="1" applyBorder="1" applyAlignment="1" applyProtection="1">
      <alignment horizontal="center" vertical="center"/>
    </xf>
    <xf numFmtId="0" fontId="12" fillId="0" borderId="20" xfId="124" applyNumberFormat="1" applyFont="1" applyFill="1" applyBorder="1" applyAlignment="1" applyProtection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/>
    </xf>
    <xf numFmtId="0" fontId="8" fillId="0" borderId="37" xfId="125" applyNumberFormat="1" applyFont="1" applyFill="1" applyBorder="1" applyAlignment="1" applyProtection="1">
      <alignment horizontal="left" vertical="center" wrapText="1"/>
    </xf>
    <xf numFmtId="0" fontId="8" fillId="0" borderId="56" xfId="125" applyNumberFormat="1" applyFont="1" applyFill="1" applyBorder="1" applyAlignment="1" applyProtection="1">
      <alignment horizontal="left" vertical="center" wrapText="1"/>
    </xf>
    <xf numFmtId="0" fontId="8" fillId="0" borderId="38" xfId="125" applyNumberFormat="1" applyFont="1" applyFill="1" applyBorder="1" applyAlignment="1" applyProtection="1">
      <alignment horizontal="left" vertical="center" wrapText="1"/>
    </xf>
    <xf numFmtId="0" fontId="8" fillId="0" borderId="44" xfId="125" applyNumberFormat="1" applyFont="1" applyFill="1" applyBorder="1" applyAlignment="1" applyProtection="1">
      <alignment horizontal="left" vertical="center" wrapText="1"/>
    </xf>
    <xf numFmtId="0" fontId="8" fillId="0" borderId="55" xfId="125" applyNumberFormat="1" applyFont="1" applyFill="1" applyBorder="1" applyAlignment="1" applyProtection="1">
      <alignment horizontal="left" vertical="center" wrapText="1"/>
    </xf>
    <xf numFmtId="0" fontId="8" fillId="0" borderId="46" xfId="125" applyNumberFormat="1" applyFont="1" applyFill="1" applyBorder="1" applyAlignment="1" applyProtection="1">
      <alignment horizontal="left" vertical="center" wrapText="1"/>
    </xf>
    <xf numFmtId="0" fontId="12" fillId="0" borderId="15" xfId="124" applyNumberFormat="1" applyFont="1" applyFill="1" applyBorder="1" applyAlignment="1" applyProtection="1">
      <alignment horizontal="center" vertical="center"/>
    </xf>
    <xf numFmtId="0" fontId="12" fillId="0" borderId="19" xfId="124" applyNumberFormat="1" applyFont="1" applyFill="1" applyBorder="1" applyAlignment="1" applyProtection="1">
      <alignment horizontal="center" vertical="center"/>
    </xf>
    <xf numFmtId="0" fontId="6" fillId="0" borderId="0" xfId="125" applyNumberFormat="1" applyFont="1" applyFill="1" applyBorder="1" applyAlignment="1" applyProtection="1">
      <alignment horizontal="center" vertical="center" wrapText="1"/>
    </xf>
    <xf numFmtId="0" fontId="8" fillId="0" borderId="62" xfId="127" applyFont="1" applyBorder="1" applyAlignment="1"/>
    <xf numFmtId="0" fontId="8" fillId="0" borderId="56" xfId="127" applyFont="1" applyBorder="1" applyAlignment="1"/>
    <xf numFmtId="0" fontId="8" fillId="0" borderId="74" xfId="127" applyFont="1" applyBorder="1" applyAlignment="1"/>
    <xf numFmtId="0" fontId="8" fillId="0" borderId="44" xfId="127" applyFont="1" applyBorder="1" applyAlignment="1"/>
    <xf numFmtId="0" fontId="12" fillId="0" borderId="18" xfId="125" quotePrefix="1" applyNumberFormat="1" applyFont="1" applyFill="1" applyBorder="1" applyAlignment="1" applyProtection="1">
      <alignment horizontal="center" vertical="center" wrapText="1"/>
    </xf>
    <xf numFmtId="0" fontId="12" fillId="0" borderId="34" xfId="125" quotePrefix="1" applyNumberFormat="1" applyFont="1" applyFill="1" applyBorder="1" applyAlignment="1" applyProtection="1">
      <alignment horizontal="center" vertical="center" wrapText="1"/>
    </xf>
    <xf numFmtId="0" fontId="10" fillId="0" borderId="11" xfId="125" applyNumberFormat="1" applyFont="1" applyFill="1" applyBorder="1" applyAlignment="1" applyProtection="1">
      <alignment horizontal="center" vertical="center"/>
    </xf>
    <xf numFmtId="0" fontId="12" fillId="0" borderId="21" xfId="125" applyNumberFormat="1" applyFont="1" applyFill="1" applyBorder="1" applyAlignment="1" applyProtection="1">
      <alignment horizontal="center" vertical="center" wrapText="1"/>
    </xf>
    <xf numFmtId="0" fontId="12" fillId="0" borderId="13" xfId="125" applyNumberFormat="1" applyFont="1" applyFill="1" applyBorder="1" applyAlignment="1" applyProtection="1">
      <alignment horizontal="center" vertical="center" wrapText="1"/>
    </xf>
    <xf numFmtId="0" fontId="12" fillId="0" borderId="4" xfId="125" applyNumberFormat="1" applyFont="1" applyFill="1" applyBorder="1" applyAlignment="1" applyProtection="1">
      <alignment horizontal="center" vertical="center"/>
    </xf>
    <xf numFmtId="0" fontId="12" fillId="0" borderId="57" xfId="125" applyNumberFormat="1" applyFont="1" applyFill="1" applyBorder="1" applyAlignment="1" applyProtection="1">
      <alignment horizontal="center" vertical="center" wrapText="1"/>
    </xf>
    <xf numFmtId="0" fontId="12" fillId="0" borderId="20" xfId="125" applyNumberFormat="1" applyFont="1" applyFill="1" applyBorder="1" applyAlignment="1" applyProtection="1">
      <alignment horizontal="center" vertical="center" wrapText="1"/>
    </xf>
    <xf numFmtId="0" fontId="12" fillId="0" borderId="15" xfId="125" applyNumberFormat="1" applyFont="1" applyFill="1" applyBorder="1" applyAlignment="1" applyProtection="1">
      <alignment horizontal="center" vertical="center" wrapText="1"/>
    </xf>
    <xf numFmtId="0" fontId="12" fillId="0" borderId="19" xfId="125" applyNumberFormat="1" applyFont="1" applyFill="1" applyBorder="1" applyAlignment="1" applyProtection="1">
      <alignment horizontal="center" vertical="center" wrapText="1"/>
    </xf>
    <xf numFmtId="0" fontId="12" fillId="0" borderId="73" xfId="125" applyNumberFormat="1" applyFont="1" applyFill="1" applyBorder="1" applyAlignment="1" applyProtection="1">
      <alignment horizontal="center" vertical="center" wrapText="1"/>
    </xf>
    <xf numFmtId="0" fontId="12" fillId="0" borderId="22" xfId="125" applyNumberFormat="1" applyFont="1" applyFill="1" applyBorder="1" applyAlignment="1" applyProtection="1">
      <alignment horizontal="center" vertical="center" wrapText="1"/>
    </xf>
    <xf numFmtId="0" fontId="12" fillId="0" borderId="18" xfId="125" applyNumberFormat="1" applyFont="1" applyFill="1" applyBorder="1" applyAlignment="1" applyProtection="1">
      <alignment horizontal="center"/>
    </xf>
    <xf numFmtId="0" fontId="12" fillId="0" borderId="33" xfId="125" applyNumberFormat="1" applyFont="1" applyFill="1" applyBorder="1" applyAlignment="1" applyProtection="1">
      <alignment horizontal="center"/>
    </xf>
    <xf numFmtId="0" fontId="12" fillId="0" borderId="33" xfId="125" quotePrefix="1" applyNumberFormat="1" applyFont="1" applyFill="1" applyBorder="1" applyAlignment="1" applyProtection="1">
      <alignment horizontal="center" vertical="center" wrapText="1"/>
    </xf>
    <xf numFmtId="0" fontId="12" fillId="0" borderId="0" xfId="127" applyFont="1" applyFill="1" applyBorder="1" applyAlignment="1" applyProtection="1">
      <alignment horizontal="center" vertical="center" wrapText="1"/>
    </xf>
    <xf numFmtId="0" fontId="12" fillId="0" borderId="18" xfId="125" quotePrefix="1" applyNumberFormat="1" applyFont="1" applyFill="1" applyBorder="1" applyAlignment="1" applyProtection="1">
      <alignment horizontal="center" vertical="center"/>
    </xf>
    <xf numFmtId="0" fontId="12" fillId="0" borderId="33" xfId="125" quotePrefix="1" applyNumberFormat="1" applyFont="1" applyFill="1" applyBorder="1" applyAlignment="1" applyProtection="1">
      <alignment horizontal="center" vertical="center"/>
    </xf>
    <xf numFmtId="0" fontId="10" fillId="0" borderId="4" xfId="125" applyNumberFormat="1" applyFont="1" applyFill="1" applyBorder="1" applyAlignment="1" applyProtection="1">
      <alignment horizontal="center" vertical="center"/>
    </xf>
    <xf numFmtId="0" fontId="8" fillId="0" borderId="60" xfId="127" applyFont="1" applyBorder="1" applyAlignment="1"/>
    <xf numFmtId="0" fontId="8" fillId="0" borderId="46" xfId="127" applyFont="1" applyBorder="1" applyAlignment="1"/>
    <xf numFmtId="0" fontId="10" fillId="0" borderId="0" xfId="125" applyNumberFormat="1" applyFont="1" applyFill="1" applyBorder="1" applyAlignment="1" applyProtection="1">
      <alignment horizontal="center" vertical="center"/>
    </xf>
    <xf numFmtId="0" fontId="12" fillId="0" borderId="21" xfId="125" quotePrefix="1" applyNumberFormat="1" applyFont="1" applyFill="1" applyBorder="1" applyAlignment="1" applyProtection="1">
      <alignment horizontal="center" vertical="center" wrapText="1"/>
    </xf>
    <xf numFmtId="0" fontId="12" fillId="0" borderId="11" xfId="125" quotePrefix="1" applyNumberFormat="1" applyFont="1" applyFill="1" applyBorder="1" applyAlignment="1" applyProtection="1">
      <alignment horizontal="center" vertical="center" wrapText="1"/>
    </xf>
    <xf numFmtId="0" fontId="12" fillId="0" borderId="4" xfId="125" quotePrefix="1" applyNumberFormat="1" applyFont="1" applyFill="1" applyBorder="1" applyAlignment="1" applyProtection="1">
      <alignment horizontal="center" vertical="center" wrapText="1"/>
    </xf>
    <xf numFmtId="0" fontId="10" fillId="0" borderId="21" xfId="125" applyNumberFormat="1" applyFont="1" applyFill="1" applyBorder="1" applyAlignment="1" applyProtection="1">
      <alignment horizontal="center" vertical="center"/>
    </xf>
    <xf numFmtId="0" fontId="10" fillId="0" borderId="34" xfId="125" applyNumberFormat="1" applyFont="1" applyFill="1" applyBorder="1" applyAlignment="1" applyProtection="1">
      <alignment horizontal="center" vertical="center"/>
    </xf>
    <xf numFmtId="0" fontId="10" fillId="0" borderId="25" xfId="125" applyNumberFormat="1" applyFont="1" applyFill="1" applyBorder="1" applyAlignment="1" applyProtection="1">
      <alignment horizontal="center" vertical="center"/>
    </xf>
    <xf numFmtId="0" fontId="10" fillId="0" borderId="65" xfId="125" applyNumberFormat="1" applyFont="1" applyFill="1" applyBorder="1" applyAlignment="1" applyProtection="1">
      <alignment horizontal="center" vertical="center"/>
    </xf>
    <xf numFmtId="0" fontId="10" fillId="0" borderId="21" xfId="125" quotePrefix="1" applyNumberFormat="1" applyFont="1" applyFill="1" applyBorder="1" applyAlignment="1" applyProtection="1">
      <alignment horizontal="center" vertical="center" wrapText="1"/>
    </xf>
    <xf numFmtId="0" fontId="10" fillId="0" borderId="11" xfId="125" quotePrefix="1" applyNumberFormat="1" applyFont="1" applyFill="1" applyBorder="1" applyAlignment="1" applyProtection="1">
      <alignment horizontal="center" vertical="center" wrapText="1"/>
    </xf>
    <xf numFmtId="0" fontId="10" fillId="0" borderId="57" xfId="125" quotePrefix="1" applyNumberFormat="1" applyFont="1" applyFill="1" applyBorder="1" applyAlignment="1" applyProtection="1">
      <alignment horizontal="center" vertical="center" wrapText="1"/>
    </xf>
    <xf numFmtId="0" fontId="12" fillId="0" borderId="13" xfId="125" quotePrefix="1" applyNumberFormat="1" applyFont="1" applyFill="1" applyBorder="1" applyAlignment="1" applyProtection="1">
      <alignment horizontal="center" vertical="center" wrapText="1"/>
    </xf>
    <xf numFmtId="0" fontId="12" fillId="0" borderId="53" xfId="125" quotePrefix="1" applyNumberFormat="1" applyFont="1" applyFill="1" applyBorder="1" applyAlignment="1" applyProtection="1">
      <alignment horizontal="center" vertical="center" wrapText="1"/>
    </xf>
    <xf numFmtId="3" fontId="10" fillId="30" borderId="34" xfId="125" applyNumberFormat="1" applyFont="1" applyFill="1" applyBorder="1" applyAlignment="1" applyProtection="1">
      <alignment horizontal="center" vertical="center" wrapText="1"/>
    </xf>
    <xf numFmtId="3" fontId="10" fillId="30" borderId="33" xfId="125" applyNumberFormat="1" applyFont="1" applyFill="1" applyBorder="1" applyAlignment="1" applyProtection="1">
      <alignment horizontal="center" vertical="center" wrapText="1"/>
    </xf>
    <xf numFmtId="3" fontId="10" fillId="30" borderId="4" xfId="125" applyNumberFormat="1" applyFont="1" applyFill="1" applyBorder="1" applyAlignment="1" applyProtection="1">
      <alignment horizontal="center" vertical="center" wrapText="1"/>
    </xf>
    <xf numFmtId="0" fontId="10" fillId="30" borderId="4" xfId="125" applyNumberFormat="1" applyFont="1" applyFill="1" applyBorder="1" applyAlignment="1" applyProtection="1">
      <alignment horizontal="center" vertical="center"/>
    </xf>
    <xf numFmtId="3" fontId="10" fillId="30" borderId="4" xfId="125" applyNumberFormat="1" applyFont="1" applyFill="1" applyBorder="1" applyAlignment="1" applyProtection="1">
      <alignment horizontal="center" vertical="center"/>
    </xf>
    <xf numFmtId="0" fontId="12" fillId="0" borderId="4" xfId="125" applyNumberFormat="1" applyFont="1" applyFill="1" applyBorder="1" applyAlignment="1" applyProtection="1">
      <alignment horizontal="center" vertical="center" wrapText="1"/>
    </xf>
  </cellXfs>
  <cellStyles count="141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REM 02-2002" xfId="121"/>
    <cellStyle name="Normal_REM 08-2002" xfId="122"/>
    <cellStyle name="Normal_REM 15-2002" xfId="140"/>
    <cellStyle name="Normal_REM 17-2002" xfId="123"/>
    <cellStyle name="Normal_REM 18-2002" xfId="124"/>
    <cellStyle name="Normal_REM 18A-2002" xfId="125"/>
    <cellStyle name="Normal_REM18A-18" xfId="126"/>
    <cellStyle name="Normal_SBM-09V1.1" xfId="127"/>
    <cellStyle name="Notas" xfId="128" builtinId="10" customBuiltin="1"/>
    <cellStyle name="Notas 2" xfId="129"/>
    <cellStyle name="Notas 2 2" xfId="130"/>
    <cellStyle name="Notas 3" xfId="131"/>
    <cellStyle name="Salida" xfId="132" builtinId="21" customBuiltin="1"/>
    <cellStyle name="Texto de advertencia" xfId="133" builtinId="11" customBuiltin="1"/>
    <cellStyle name="Texto explicativo" xfId="134" builtinId="53" customBuiltin="1"/>
    <cellStyle name="Título" xfId="135" builtinId="15" customBuiltin="1"/>
    <cellStyle name="Título 1 2" xfId="136"/>
    <cellStyle name="Título 2" xfId="137" builtinId="17" customBuiltin="1"/>
    <cellStyle name="Título 3" xfId="138" builtinId="18" customBuiltin="1"/>
    <cellStyle name="Total" xfId="13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6/relationships/vbaProject" Target="vbaProject.bin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rina Barraza" refreshedDate="44764.425134606485" createdVersion="6" refreshedVersion="6" minRefreshableVersion="3" recordCount="24255">
  <cacheSource type="worksheet">
    <worksheetSource name="Tabla_DatosSERIEBM062022"/>
  </cacheSource>
  <cacheFields count="57">
    <cacheField name="Mes" numFmtId="0">
      <sharedItems containsSemiMixedTypes="0" containsString="0" containsNumber="1" containsInteger="1" minValue="1" maxValue="6" count="6">
        <n v="3"/>
        <n v="2"/>
        <n v="1"/>
        <n v="5"/>
        <n v="4"/>
        <n v="6"/>
      </sharedItems>
    </cacheField>
    <cacheField name="IdServicio" numFmtId="0">
      <sharedItems containsSemiMixedTypes="0" containsString="0" containsNumber="1" containsInteger="1" minValue="5" maxValue="5"/>
    </cacheField>
    <cacheField name="Ano" numFmtId="0">
      <sharedItems containsSemiMixedTypes="0" containsString="0" containsNumber="1" containsInteger="1" minValue="2022" maxValue="2022"/>
    </cacheField>
    <cacheField name="comuna" numFmtId="0">
      <sharedItems count="14">
        <s v="04101-LA SERENA"/>
        <s v="04102-COQUIMBO"/>
        <s v="04301-OVALLE"/>
        <s v="04302-COMBARBALÁ"/>
        <s v="04303-MONTE PATRIA"/>
        <s v="04201-ILLAPEL"/>
        <s v="04106-VICUÑA"/>
        <s v="04202-CANELA"/>
        <s v="04305-RIO HURTADO"/>
        <s v="04104-LA HIGUERA"/>
        <s v="04204-SALAMANCA"/>
        <s v="04203-LOS VILOS"/>
        <s v="04304-PUNITAQUI"/>
        <s v="04105-PAIHUANO"/>
      </sharedItems>
    </cacheField>
    <cacheField name="IdEstablecimiento" numFmtId="0">
      <sharedItems/>
    </cacheField>
    <cacheField name="CodigoPrestacion" numFmtId="0">
      <sharedItems count="322">
        <s v="80306051"/>
        <s v="80306061"/>
        <s v="80306169"/>
        <s v="80306079"/>
        <s v="80309013"/>
        <s v="80309022"/>
        <s v="80401051"/>
        <s v="80401060"/>
        <s v="80404002"/>
        <s v="81707001"/>
        <s v="81707004"/>
        <s v="82001015"/>
        <s v="81602217"/>
        <s v="81602224"/>
        <s v="81602225"/>
        <s v="81602231"/>
        <s v="80106002"/>
        <s v="80301038"/>
        <s v="80301041"/>
        <s v="80301045"/>
        <s v="80301059"/>
        <s v="80301078"/>
        <s v="80301087"/>
        <s v="80302013"/>
        <s v="80302067"/>
        <s v="80302068"/>
        <s v="80302023"/>
        <s v="80302048"/>
        <s v="80302063"/>
        <s v="80302064"/>
        <s v="80303024"/>
        <s v="80303026"/>
        <s v="80305019"/>
        <s v="80306001"/>
        <s v="80106009"/>
        <s v="80106013"/>
        <s v="80106014"/>
        <s v="80106015"/>
        <s v="80106020"/>
        <s v="80106022"/>
        <s v="18090000"/>
        <s v="80401151"/>
        <s v="80401052"/>
        <s v="80401053"/>
        <s v="80401054"/>
        <s v="80401055"/>
        <s v="80401059"/>
        <s v="80401062"/>
        <s v="81601115"/>
        <s v="81701001"/>
        <s v="80302076"/>
        <s v="80305070"/>
        <s v="80306011"/>
        <s v="80306042"/>
        <s v="80306048"/>
        <s v="80306052"/>
        <s v="80106023"/>
        <s v="18020900"/>
        <s v="18050100"/>
        <s v="80302034"/>
        <s v="80302035"/>
        <s v="80302040"/>
        <s v="80302045"/>
        <s v="80302047"/>
        <s v="81701009"/>
        <s v="80307011"/>
        <s v="80307012"/>
        <s v="80500011"/>
        <s v="18020500"/>
        <s v="18020700"/>
        <s v="18070100"/>
        <s v="18070300"/>
        <s v="18700100"/>
        <s v="80106017"/>
        <s v="18050200"/>
        <s v="80301034"/>
        <s v="80301036"/>
        <s v="80309028"/>
        <s v="18090200"/>
        <s v="18400900"/>
        <s v="80106006"/>
        <s v="80500008"/>
        <s v="80500009"/>
        <s v="80404003"/>
        <s v="80302005"/>
        <s v="80302057"/>
        <s v="80302032"/>
        <s v="80309023"/>
        <s v="81801023"/>
        <s v="81901019"/>
        <s v="81602221"/>
        <s v="81602222"/>
        <s v="80106005"/>
        <s v="80106007"/>
        <s v="80106008"/>
        <s v="18010900"/>
        <s v="18020600"/>
        <s v="18030000"/>
        <s v="18040100"/>
        <s v="80301015"/>
        <s v="80301086"/>
        <s v="80401009"/>
        <s v="80401010"/>
        <s v="80404012"/>
        <s v="80106010"/>
        <s v="81901022"/>
        <s v="80106012"/>
        <s v="18010601"/>
        <s v="18010800"/>
        <s v="18050300"/>
        <s v="18020400"/>
        <s v="80308005"/>
        <s v="80308044"/>
        <s v="80309010"/>
        <s v="80309016"/>
        <s v="18040200"/>
        <s v="80301072"/>
        <s v="80301085"/>
        <s v="80302024"/>
        <s v="80302059"/>
        <s v="80302060"/>
        <s v="18700250"/>
        <s v="18700290"/>
        <s v="18011002"/>
        <s v="81602204"/>
        <s v="80305020"/>
        <s v="80302075"/>
        <s v="80302015"/>
        <s v="80302026"/>
        <s v="80302030"/>
        <s v="80309024"/>
        <s v="80306007"/>
        <s v="80308004"/>
        <s v="80306002"/>
        <s v="80306038"/>
        <s v="80401070"/>
        <s v="80306078"/>
        <s v="80308001"/>
        <s v="81707030"/>
        <s v="81602202"/>
        <s v="81602206"/>
        <s v="80309014"/>
        <s v="80500001"/>
        <s v="80302022"/>
        <s v="18400700"/>
        <s v="80500010"/>
        <s v="80306059"/>
        <s v="81201029"/>
        <s v="80302042"/>
        <s v="80305030"/>
        <s v="80301083"/>
        <s v="80106011"/>
        <s v="80106021"/>
        <s v="80500016"/>
        <s v="80306004"/>
        <s v="80306005"/>
        <s v="80306008"/>
        <s v="80306117"/>
        <s v="80306026"/>
        <s v="80306056"/>
        <s v="82101001"/>
        <s v="82106005"/>
        <s v="82106007"/>
        <s v="82106006"/>
        <s v="82106004"/>
        <s v="82107003"/>
        <s v="18011001"/>
        <s v="18020200"/>
        <s v="80401008"/>
        <s v="80308010"/>
        <s v="80308013"/>
        <s v="80308024"/>
        <s v="80308029"/>
        <s v="18700270"/>
        <s v="80301002"/>
        <s v="18010100"/>
        <s v="18010200"/>
        <s v="18090100"/>
        <s v="18010500"/>
        <s v="80306017"/>
        <s v="80404006"/>
        <s v="80401049"/>
        <s v="80401057"/>
        <s v="18020300"/>
        <s v="80306018"/>
        <s v="80500007"/>
        <s v="80500017"/>
        <s v="18700260"/>
        <s v="18700320"/>
        <s v="80306066"/>
        <s v="80302012"/>
        <s v="80302065"/>
        <s v="80301065"/>
        <s v="80301067"/>
        <s v="81602240"/>
        <s v="18700310"/>
        <s v="18700350"/>
        <s v="80301011"/>
        <s v="80303015"/>
        <s v="81301025"/>
        <s v="18700330"/>
        <s v="18020800"/>
        <s v="80301062"/>
        <s v="81602201"/>
        <s v="80301042"/>
        <s v="18700230"/>
        <s v="80303027"/>
        <s v="80401013"/>
        <s v="80404005"/>
        <s v="80500014"/>
        <s v="80401031"/>
        <s v="80401032"/>
        <s v="80401033"/>
        <s v="80401042"/>
        <s v="80401045"/>
        <s v="80401046"/>
        <s v="80401048"/>
        <s v="80401043"/>
        <s v="80303028"/>
        <s v="80306170"/>
        <s v="81707002"/>
        <s v="18700140"/>
        <s v="81301030"/>
        <s v="80302008"/>
        <s v="80401002"/>
        <s v="80302033"/>
        <s v="18400400"/>
        <s v="80301014"/>
        <s v="80305001"/>
        <s v="80306076"/>
        <s v="80308012"/>
        <s v="80309020"/>
        <s v="80302025"/>
        <s v="81602205"/>
        <s v="81602214"/>
        <s v="80302051"/>
        <s v="81301042"/>
        <s v="80302007"/>
        <s v="81801042"/>
        <s v="80305009"/>
        <s v="81301029"/>
        <s v="80303025"/>
        <s v="80306077"/>
        <s v="80401019"/>
        <s v="80401063"/>
        <s v="81602242"/>
        <s v="81602232"/>
        <s v="80401014"/>
        <s v="80401028"/>
        <s v="80401029"/>
        <s v="80306050"/>
        <s v="80308003"/>
        <s v="80401058"/>
        <s v="80302046"/>
        <s v="80302053"/>
        <s v="80305005"/>
        <s v="80305029"/>
        <s v="80301044"/>
        <s v="80309012"/>
        <s v="80306081"/>
        <s v="80302056"/>
        <s v="80404008"/>
        <s v="81301043"/>
        <s v="80401004"/>
        <s v="80401005"/>
        <s v="80401026"/>
        <s v="80401027"/>
        <s v="80302031"/>
        <s v="80302061"/>
        <s v="80301088"/>
        <s v="80302039"/>
        <s v="81602241"/>
        <s v="80306080"/>
        <s v="18700280"/>
        <s v="80309004"/>
        <s v="80301039"/>
        <s v="18700300"/>
        <s v="18700340"/>
        <s v="80401030"/>
        <s v="80306016"/>
        <s v="18700240"/>
        <s v="80306075"/>
        <s v="80306069"/>
        <s v="80308011"/>
        <s v="18400500"/>
        <s v="80401047"/>
        <s v="81602203"/>
        <s v="81801001"/>
        <s v="80301075"/>
        <s v="80302004"/>
        <s v="80401037"/>
        <s v="80401038"/>
        <s v="81301026"/>
        <s v="80401040"/>
        <s v="80401041"/>
        <s v="80305170"/>
        <s v="80401056"/>
        <s v="80309009"/>
        <s v="81601110"/>
        <s v="80308035"/>
        <s v="80305004"/>
        <s v="80306046"/>
        <s v="80401003"/>
        <s v="80306074"/>
        <s v="80404018"/>
        <s v="18700110"/>
        <s v="80401036"/>
        <s v="80401110"/>
        <s v="81602213"/>
        <s v="81602212"/>
        <s v="80302037"/>
        <s v="80301035"/>
        <s v="80302050"/>
        <s v="80302058"/>
        <s v="80301026"/>
        <s v="80301046"/>
        <s v="80302014"/>
        <s v="80302021"/>
        <s v="80302041"/>
        <s v="80401039"/>
        <s v="80306065"/>
        <s v="80308018"/>
      </sharedItems>
    </cacheField>
    <cacheField name="fechaIngreso" numFmtId="14">
      <sharedItems containsSemiMixedTypes="0" containsNonDate="0" containsDate="1" containsString="0" minDate="2022-02-16T12:43:54" maxDate="2022-07-18T13:33:31"/>
    </cacheField>
    <cacheField name="Col01" numFmtId="0">
      <sharedItems containsSemiMixedTypes="0" containsString="0" containsNumber="1" containsInteger="1" minValue="0" maxValue="42319"/>
    </cacheField>
    <cacheField name="Col02" numFmtId="0">
      <sharedItems containsString="0" containsBlank="1" containsNumber="1" containsInteger="1" minValue="0" maxValue="4264"/>
    </cacheField>
    <cacheField name="Col03" numFmtId="0">
      <sharedItems containsString="0" containsBlank="1" containsNumber="1" containsInteger="1" minValue="0" maxValue="18251"/>
    </cacheField>
    <cacheField name="Col04" numFmtId="0">
      <sharedItems containsString="0" containsBlank="1" containsNumber="1" containsInteger="1" minValue="0" maxValue="1715"/>
    </cacheField>
    <cacheField name="Col05" numFmtId="0">
      <sharedItems containsString="0" containsBlank="1" containsNumber="1" containsInteger="1" minValue="0" maxValue="4264"/>
    </cacheField>
    <cacheField name="Col06" numFmtId="0">
      <sharedItems containsString="0" containsBlank="1" containsNumber="1" containsInteger="1" minValue="0" maxValue="275"/>
    </cacheField>
    <cacheField name="Col07" numFmtId="0">
      <sharedItems containsString="0" containsBlank="1" containsNumber="1" containsInteger="1" minValue="1" maxValue="380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255">
  <r>
    <x v="0"/>
    <n v="5"/>
    <n v="2022"/>
    <x v="0"/>
    <s v="105319"/>
    <x v="0"/>
    <d v="2022-04-19T14:4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"/>
    <d v="2022-04-19T14:49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"/>
    <d v="2022-04-19T14:49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"/>
    <d v="2022-04-19T14:49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4"/>
    <d v="2022-04-19T14:4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"/>
    <d v="2022-04-19T14:49:09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6"/>
    <d v="2022-04-19T14:49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"/>
    <d v="2022-04-19T14:49:0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8"/>
    <d v="2022-04-19T14:49:0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9"/>
    <d v="2022-04-19T14:49:09"/>
    <n v="197"/>
    <m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0"/>
    <d v="2022-04-19T14:49:0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1"/>
    <d v="2022-04-19T14:4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2"/>
    <d v="2022-04-19T14:49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3"/>
    <d v="2022-04-19T14:49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4"/>
    <d v="2022-04-19T14:49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5"/>
    <d v="2022-04-19T14:49:0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6"/>
    <d v="2022-04-19T14:49:0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7"/>
    <d v="2022-03-15T12:10:22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8"/>
    <d v="2022-03-15T12:10:2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9"/>
    <d v="2022-03-15T12:10:22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0"/>
    <d v="2022-03-15T12:10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1"/>
    <d v="2022-03-15T12:10:2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2"/>
    <d v="2022-03-15T12:10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3"/>
    <d v="2022-03-15T12:10:2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4"/>
    <d v="2022-03-15T12:10:22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5"/>
    <d v="2022-03-15T12:10:22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6"/>
    <d v="2022-03-15T12:10:22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7"/>
    <d v="2022-02-16T12:53:1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8"/>
    <d v="2022-02-16T12:5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9"/>
    <d v="2022-02-16T12:53:15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0"/>
    <d v="2022-02-16T12:53:15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1"/>
    <d v="2022-02-16T12:53:1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2"/>
    <d v="2022-02-16T12:5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3"/>
    <d v="2022-02-16T12:5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4"/>
    <d v="2022-02-16T12:45:0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5"/>
    <d v="2022-02-16T12:45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6"/>
    <d v="2022-02-16T12:45:02"/>
    <n v="310"/>
    <m/>
    <n v="310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7"/>
    <d v="2022-02-16T12:45:0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8"/>
    <d v="2022-02-16T12:45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9"/>
    <d v="2022-02-16T12:4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6"/>
    <x v="40"/>
    <d v="2022-02-16T12:59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1"/>
    <d v="2022-02-16T14:41:47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2"/>
    <d v="2022-02-16T14:41:47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3"/>
    <d v="2022-02-16T14:41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4"/>
    <d v="2022-02-16T14:41:47"/>
    <n v="130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5"/>
    <d v="2022-02-16T14:41:47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6"/>
    <d v="2022-02-16T14:41:47"/>
    <n v="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7"/>
    <d v="2022-02-16T14:41:47"/>
    <n v="80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7"/>
    <d v="2022-02-16T14:41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8"/>
    <d v="2022-02-16T14:41:47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49"/>
    <d v="2022-02-16T14:41:47"/>
    <n v="104"/>
    <n v="104"/>
    <m/>
    <m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8"/>
    <d v="2022-03-15T12:19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9"/>
    <d v="2022-03-15T12:19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30"/>
    <d v="2022-03-15T12:19:5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0"/>
    <d v="2022-03-15T11:36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8"/>
    <d v="2022-03-15T11:36:5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9"/>
    <d v="2022-03-15T11:36:55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0"/>
    <d v="2022-03-15T11:36:5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1"/>
    <d v="2022-03-15T11:36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1"/>
    <d v="2022-03-15T11:36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2"/>
    <d v="2022-03-15T11:36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2"/>
    <d v="2022-03-15T11:36:5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3"/>
    <d v="2022-03-15T11:36:5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4"/>
    <d v="2022-03-15T11:36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0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5"/>
    <d v="2022-03-15T11:36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"/>
    <d v="2022-03-15T11:36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"/>
    <d v="2022-03-15T11:36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9"/>
    <d v="2022-03-15T12:24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35"/>
    <d v="2022-04-19T15:2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36"/>
    <d v="2022-04-19T15:23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37"/>
    <d v="2022-04-19T15:23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56"/>
    <d v="2022-04-19T15:23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57"/>
    <d v="2022-04-19T15:2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40"/>
    <d v="2022-04-19T15:23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58"/>
    <d v="2022-04-19T15:23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9"/>
    <d v="2022-02-16T12:52:3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0"/>
    <d v="2022-02-16T12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1"/>
    <d v="2022-02-16T12:52:3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2"/>
    <d v="2022-02-16T12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3"/>
    <d v="2022-02-16T12:52:37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7"/>
    <d v="2022-02-16T12:52:3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8"/>
    <d v="2022-06-20T15:12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49"/>
    <d v="2022-06-20T15:12:34"/>
    <n v="107"/>
    <n v="17"/>
    <n v="90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64"/>
    <d v="2022-06-20T15:12:34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6"/>
    <d v="2022-06-20T16:45:23"/>
    <n v="34"/>
    <m/>
    <n v="3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5"/>
    <d v="2022-06-20T16:45:23"/>
    <n v="0"/>
    <m/>
    <m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6"/>
    <d v="2022-06-20T16:45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7"/>
    <d v="2022-06-20T16:45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8"/>
    <d v="2022-06-20T16:45:23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9"/>
    <d v="2022-06-20T16:45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40"/>
    <d v="2022-06-20T16:45:23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8"/>
    <d v="2022-06-20T16:45:23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0"/>
    <d v="2022-06-20T16:45:23"/>
    <n v="101"/>
    <n v="28"/>
    <n v="12"/>
    <n v="26"/>
    <n v="2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1"/>
    <d v="2022-06-20T16:45:23"/>
    <n v="152"/>
    <n v="22"/>
    <n v="41"/>
    <n v="12"/>
    <n v="22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2"/>
    <d v="2022-06-20T16:45:23"/>
    <n v="543"/>
    <n v="36"/>
    <n v="46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64"/>
    <d v="2022-06-20T16:45:4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31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2"/>
    <d v="2022-06-20T16:1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3"/>
    <d v="2022-06-20T16:1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2"/>
    <d v="2022-06-20T16:1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4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18"/>
    <d v="2022-05-18T10:35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26"/>
    <d v="2022-05-18T10:35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4"/>
    <d v="2022-05-18T10:35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16"/>
    <d v="2022-05-18T10:35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73"/>
    <d v="2022-05-18T10:35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36"/>
    <d v="2022-05-18T10:35:2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58"/>
    <d v="2022-02-16T14:14:2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74"/>
    <d v="2022-02-16T14:14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75"/>
    <d v="2022-02-16T14:1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76"/>
    <d v="2022-02-16T14:14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7"/>
    <d v="2022-02-16T14:14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8"/>
    <d v="2022-02-16T14:1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9"/>
    <d v="2022-02-16T14:1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0"/>
    <d v="2022-02-16T14:1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1"/>
    <d v="2022-03-15T12:2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53"/>
    <d v="2022-03-15T12:2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4"/>
    <d v="2022-03-15T12:2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4"/>
    <d v="2022-05-18T09:56:18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"/>
    <d v="2022-05-18T09:56:18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7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72"/>
    <d v="2022-03-15T14:00:03"/>
    <n v="24"/>
    <n v="4"/>
    <n v="1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8"/>
    <d v="2022-05-18T10:02: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2"/>
    <d v="2022-05-18T10:02:36"/>
    <n v="91"/>
    <m/>
    <n v="9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314"/>
    <x v="79"/>
    <d v="2022-05-18T10:02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49"/>
    <d v="2022-05-18T10:03:1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64"/>
    <d v="2022-05-18T10:03:1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6"/>
    <d v="2022-05-18T10:03:14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80"/>
    <d v="2022-05-18T10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73"/>
    <d v="2022-05-18T10:03:1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36"/>
    <d v="2022-05-18T10:03:14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37"/>
    <d v="2022-05-18T10:03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38"/>
    <d v="2022-05-18T10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39"/>
    <d v="2022-05-18T10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56"/>
    <d v="2022-05-18T10:03:1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65"/>
    <d v="2022-05-18T10:03:14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66"/>
    <d v="2022-05-18T10:03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81"/>
    <d v="2022-05-18T10:0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82"/>
    <d v="2022-05-18T10:0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83"/>
    <d v="2022-03-15T14:2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3"/>
    <d v="2022-03-15T14:29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4"/>
    <d v="2022-03-15T14:29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5"/>
    <d v="2022-03-15T14:29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6"/>
    <d v="2022-03-15T14:29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58"/>
    <d v="2022-06-20T15:17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75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76"/>
    <d v="2022-06-20T15:1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7"/>
    <d v="2022-06-20T15:1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8"/>
    <d v="2022-06-20T15:1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9"/>
    <d v="2022-06-20T15:17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0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2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84"/>
    <d v="2022-06-20T15:1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3"/>
    <d v="2022-06-20T15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4"/>
    <d v="2022-06-20T15:17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5"/>
    <d v="2022-06-20T15:17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8"/>
    <d v="2022-04-19T15:55:2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79"/>
    <d v="2022-04-19T15:55:29"/>
    <n v="41"/>
    <n v="1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72"/>
    <d v="2022-04-19T15:55:29"/>
    <n v="1289"/>
    <n v="77"/>
    <n v="1133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84"/>
    <d v="2022-04-19T15:32:5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26"/>
    <d v="2022-04-19T15:32:5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9"/>
    <d v="2022-04-19T15:32:5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3"/>
    <d v="2022-04-19T15:32:5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85"/>
    <d v="2022-04-19T15:32:5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0"/>
    <d v="2022-04-19T15:3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30"/>
    <d v="2022-04-19T15:32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2"/>
    <d v="2022-04-19T15:32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19"/>
    <d v="2022-03-15T14:25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26"/>
    <d v="2022-03-15T14:25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86"/>
    <d v="2022-03-15T14:25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59"/>
    <d v="2022-03-15T14:25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63"/>
    <d v="2022-03-15T14:25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85"/>
    <d v="2022-03-15T14:25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50"/>
    <d v="2022-03-15T14:25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30"/>
    <d v="2022-03-15T14:25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3"/>
    <d v="2022-02-16T12:53:5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85"/>
    <d v="2022-02-16T12:53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8"/>
    <d v="2022-02-16T12:5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16"/>
    <d v="2022-03-15T13:35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73"/>
    <d v="2022-03-15T13:35:2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36"/>
    <d v="2022-03-15T13:35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58"/>
    <d v="2022-03-15T13:35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61"/>
    <d v="2022-03-15T11:35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84"/>
    <d v="2022-02-16T14:05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26"/>
    <d v="2022-02-16T14:05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86"/>
    <d v="2022-02-16T14:0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59"/>
    <d v="2022-02-16T14:05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63"/>
    <d v="2022-02-16T14:05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85"/>
    <d v="2022-02-16T14:05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50"/>
    <d v="2022-02-16T14:0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30"/>
    <d v="2022-02-16T14:05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87"/>
    <d v="2022-02-16T14:05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7"/>
    <d v="2022-06-20T16:47:42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8"/>
    <d v="2022-06-20T16:47:4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9"/>
    <d v="2022-06-20T16:47:4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87"/>
    <d v="2022-06-20T16:48:1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49"/>
    <d v="2022-06-20T16:48:16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88"/>
    <d v="2022-06-20T16:48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89"/>
    <d v="2022-06-20T16:48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0"/>
    <d v="2022-06-20T16:48:16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1"/>
    <d v="2022-06-20T16:48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16"/>
    <d v="2022-06-20T16:48:16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2"/>
    <d v="2022-06-20T16:48:16"/>
    <n v="288"/>
    <n v="288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73"/>
    <d v="2022-06-20T16:48:16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3"/>
    <d v="2022-06-20T16:48:1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4"/>
    <d v="2022-06-20T16:48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35"/>
    <d v="2022-06-20T16:48:16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36"/>
    <d v="2022-06-20T16:48:16"/>
    <n v="307"/>
    <n v="307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37"/>
    <d v="2022-06-20T16:48:16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39"/>
    <d v="2022-06-20T16:48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5"/>
    <d v="2022-06-20T16:48:16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68"/>
    <d v="2022-06-20T16:48:16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6"/>
    <d v="2022-06-20T16:48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69"/>
    <d v="2022-06-20T16:48:1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7"/>
    <d v="2022-06-20T16:48:1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98"/>
    <d v="2022-06-20T16:48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82"/>
    <d v="2022-02-16T14:55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68"/>
    <d v="2022-02-16T14:55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57"/>
    <d v="2022-02-16T14:5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58"/>
    <d v="2022-02-16T14:55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99"/>
    <d v="2022-02-16T14:5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40"/>
    <d v="2022-02-16T14:5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58"/>
    <d v="2022-02-16T14:56:1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72"/>
    <d v="2022-02-16T14:56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76"/>
    <d v="2022-02-16T14:56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7"/>
    <d v="2022-02-16T14:56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8"/>
    <d v="2022-02-16T14:56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9"/>
    <d v="2022-02-16T14:56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00"/>
    <d v="2022-02-16T14:56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84"/>
    <d v="2022-02-16T14:56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3"/>
    <d v="2022-02-16T14:56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4"/>
    <d v="2022-02-16T14:56:3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77"/>
    <d v="2022-02-16T12:5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4"/>
    <d v="2022-02-16T12:5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16"/>
    <d v="2022-02-16T12:53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36"/>
    <d v="2022-02-16T12:53:55"/>
    <n v="360"/>
    <m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5"/>
    <d v="2022-02-16T12:53:55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6"/>
    <d v="2022-02-16T12:53:5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7"/>
    <d v="2022-02-16T12:5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8"/>
    <d v="2022-02-16T12:53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39"/>
    <d v="2022-04-19T15:57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5"/>
    <d v="2022-04-19T15:57:36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68"/>
    <d v="2022-04-19T15:57:3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6"/>
    <d v="2022-04-19T15:57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75"/>
    <d v="2022-03-15T14:00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64"/>
    <d v="2022-03-15T14:20:4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6"/>
    <d v="2022-03-15T14:20:4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80"/>
    <d v="2022-03-15T14:20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73"/>
    <d v="2022-03-15T14:20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93"/>
    <d v="2022-03-15T14:2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94"/>
    <d v="2022-03-15T14:2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35"/>
    <d v="2022-03-15T14:2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36"/>
    <d v="2022-03-15T14:20:41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37"/>
    <d v="2022-03-15T14:20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6"/>
    <d v="2022-03-15T14:20:4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65"/>
    <d v="2022-03-15T14:20:41"/>
    <n v="87"/>
    <m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67"/>
    <d v="2022-03-15T14:20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68"/>
    <d v="2022-04-19T14:52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1"/>
    <d v="2022-05-18T09:56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2"/>
    <d v="2022-05-18T09:56:1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41"/>
    <d v="2022-05-18T09:56:1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"/>
    <d v="2022-05-18T09:56:1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3"/>
    <d v="2022-05-18T09:56:1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49"/>
    <d v="2022-05-18T09:56:18"/>
    <n v="275"/>
    <m/>
    <n v="275"/>
    <m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4"/>
    <d v="2022-05-18T09:56:18"/>
    <n v="249"/>
    <m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8"/>
    <d v="2022-05-18T09:5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1"/>
    <d v="2022-05-18T09:5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6"/>
    <d v="2022-05-18T09:56:18"/>
    <n v="427"/>
    <m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92"/>
    <d v="2022-05-18T09:56:1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0"/>
    <d v="2022-05-18T09:56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3"/>
    <d v="2022-05-18T09:56:18"/>
    <n v="234"/>
    <m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4"/>
    <d v="2022-05-18T09:56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36"/>
    <d v="2022-05-18T09:56:18"/>
    <n v="1019"/>
    <m/>
    <n v="1019"/>
    <m/>
    <n v="1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39"/>
    <d v="2022-05-18T09:56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73"/>
    <d v="2022-03-15T14:12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5"/>
    <d v="2022-03-15T14:12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6"/>
    <d v="2022-03-15T14:12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7"/>
    <d v="2022-03-15T14:12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8"/>
    <d v="2022-03-15T14:1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6"/>
    <d v="2022-03-15T14:12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65"/>
    <d v="2022-03-15T14:12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37"/>
    <d v="2022-03-15T14:23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5"/>
    <d v="2022-03-15T14:23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7"/>
    <d v="2022-03-15T14:23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8"/>
    <d v="2022-03-15T14:23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58"/>
    <d v="2022-03-15T14:23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0"/>
    <x v="65"/>
    <d v="2022-03-15T14:2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0"/>
    <x v="79"/>
    <d v="2022-03-15T14:24:2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49"/>
    <d v="2022-03-15T14:2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16"/>
    <d v="2022-03-15T14:24:4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104"/>
    <d v="2022-03-15T14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05"/>
    <d v="2022-06-20T15:1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1"/>
    <d v="2022-06-20T15:13:16"/>
    <n v="16"/>
    <n v="16"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6"/>
    <d v="2022-06-20T15:13:16"/>
    <n v="92"/>
    <n v="20"/>
    <n v="7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73"/>
    <d v="2022-06-20T15:13:16"/>
    <n v="71"/>
    <n v="9"/>
    <n v="62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3"/>
    <d v="2022-06-20T15:1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4"/>
    <d v="2022-06-20T15:1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06"/>
    <d v="2022-06-20T15:13:16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5"/>
    <d v="2022-06-20T15:1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07"/>
    <d v="2022-06-20T15:13:32"/>
    <n v="1328"/>
    <n v="0"/>
    <n v="1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08"/>
    <d v="2022-06-20T15:13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95"/>
    <d v="2022-06-20T15:13:32"/>
    <n v="5871"/>
    <n v="0"/>
    <n v="5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8"/>
    <d v="2022-06-20T15:13:32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9"/>
    <d v="2022-06-20T15:1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40"/>
    <d v="2022-06-20T15:13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8"/>
    <d v="2022-06-20T15:13:32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09"/>
    <d v="2022-06-20T15:13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9"/>
    <d v="2022-06-20T15:13:32"/>
    <n v="93"/>
    <n v="12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16"/>
    <d v="2022-03-15T13:33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35"/>
    <d v="2022-03-15T13:33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36"/>
    <d v="2022-03-15T13:33:0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37"/>
    <d v="2022-03-15T13:33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65"/>
    <d v="2022-03-15T13:33:0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82"/>
    <d v="2022-03-15T13:3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67"/>
    <d v="2022-03-15T13:33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110"/>
    <d v="2022-03-15T13:3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68"/>
    <d v="2022-03-15T13:33:0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97"/>
    <d v="2022-03-15T13:33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73"/>
    <d v="2022-03-15T11:40:0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36"/>
    <d v="2022-03-15T11:40:0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39"/>
    <d v="2022-03-15T11:4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5"/>
    <d v="2022-03-15T11:40:00"/>
    <n v="417"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6"/>
    <d v="2022-03-15T11:40:00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49"/>
    <d v="2022-02-16T14:0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64"/>
    <d v="2022-02-16T14:0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38"/>
    <d v="2022-02-16T13:0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1"/>
    <d v="2022-02-16T14:59:00"/>
    <n v="44"/>
    <n v="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1"/>
    <d v="2022-02-16T12:52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2"/>
    <d v="2022-02-16T12:52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3"/>
    <d v="2022-02-16T12:52:17"/>
    <n v="1132"/>
    <m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4"/>
    <d v="2022-02-16T12:52:17"/>
    <n v="1140"/>
    <m/>
    <n v="1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4"/>
    <d v="2022-02-16T12:52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"/>
    <d v="2022-02-16T12:52:17"/>
    <n v="2007"/>
    <m/>
    <n v="2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7"/>
    <d v="2022-02-16T12:52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49"/>
    <d v="2022-02-16T12:52:17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6"/>
    <d v="2022-06-20T16:46:45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9"/>
    <d v="2022-06-20T16:46:45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0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1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2"/>
    <d v="2022-06-20T16:4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3"/>
    <d v="2022-06-20T16:46:45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7"/>
    <d v="2022-06-20T16:46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8"/>
    <d v="2022-06-20T15:13:49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97"/>
    <d v="2022-06-20T15:13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15"/>
    <d v="2022-06-20T15:13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40"/>
    <d v="2022-06-20T15:13:49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8"/>
    <d v="2022-06-20T15:13:49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49"/>
    <d v="2022-06-20T15:14:05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75"/>
    <d v="2022-05-18T09:59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76"/>
    <d v="2022-05-18T09:59:4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7"/>
    <d v="2022-05-18T09:59:4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8"/>
    <d v="2022-05-18T09:59:41"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9"/>
    <d v="2022-05-18T09:59:41"/>
    <n v="880"/>
    <m/>
    <n v="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0"/>
    <d v="2022-05-18T09:59:41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6"/>
    <d v="2022-05-18T09:59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7"/>
    <d v="2022-05-18T09:59:4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00"/>
    <d v="2022-05-18T09:59:41"/>
    <n v="880"/>
    <m/>
    <n v="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4"/>
    <d v="2022-05-18T09:59:41"/>
    <n v="609"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4"/>
    <d v="2022-05-18T09:59:4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53"/>
    <d v="2022-04-19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13"/>
    <d v="2022-04-19T15:42:0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4"/>
    <d v="2022-04-19T15:42:0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18"/>
    <d v="2022-03-15T12:14:5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86"/>
    <d v="2022-03-15T12:14:55"/>
    <n v="3864"/>
    <m/>
    <n v="3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9"/>
    <d v="2022-03-15T12:14:55"/>
    <n v="2021"/>
    <m/>
    <n v="2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1"/>
    <d v="2022-03-15T12:1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2"/>
    <d v="2022-03-15T12:14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3"/>
    <d v="2022-03-15T12:14:55"/>
    <n v="2341"/>
    <m/>
    <n v="2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7"/>
    <d v="2022-03-15T12:14:55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85"/>
    <d v="2022-03-15T12:14:55"/>
    <n v="1255"/>
    <m/>
    <n v="1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19"/>
    <d v="2022-03-15T12:14:5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20"/>
    <d v="2022-03-15T12:14:5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113"/>
    <d v="2022-02-16T13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87"/>
    <d v="2022-02-16T13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16"/>
    <d v="2022-02-16T13:40:2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67"/>
    <d v="2022-05-18T10:0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21"/>
    <d v="2022-05-18T10:0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22"/>
    <d v="2022-05-18T10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03"/>
    <d v="2022-04-19T15:53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49"/>
    <d v="2022-04-19T15:53:57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6"/>
    <d v="2022-04-19T15:53:57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3"/>
    <d v="2022-04-19T15:53:5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6"/>
    <d v="2022-04-19T15:53:57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7"/>
    <d v="2022-04-19T15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9"/>
    <d v="2022-04-19T15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6"/>
    <d v="2022-04-19T15:53:57"/>
    <n v="584"/>
    <m/>
    <n v="58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65"/>
    <d v="2022-04-19T15:53:57"/>
    <n v="0"/>
    <m/>
    <m/>
    <n v="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66"/>
    <d v="2022-04-19T15:53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7"/>
    <d v="2022-04-19T15:55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23"/>
    <d v="2022-04-19T15:55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8"/>
    <d v="2022-04-19T15:55:2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40"/>
    <d v="2022-04-19T15:55:29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96"/>
    <d v="2022-04-19T14:44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7"/>
    <d v="2022-04-19T14:44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76"/>
    <d v="2022-02-16T12:51:5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7"/>
    <d v="2022-02-16T12:51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8"/>
    <d v="2022-02-16T12:51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9"/>
    <d v="2022-02-16T12:51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0"/>
    <d v="2022-02-16T12:5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41"/>
    <d v="2022-02-16T14:5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3"/>
    <d v="2022-02-16T14:58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49"/>
    <d v="2022-02-16T14:58:40"/>
    <n v="196"/>
    <m/>
    <n v="196"/>
    <n v="0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4"/>
    <d v="2022-02-16T14:58:40"/>
    <n v="23"/>
    <m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0"/>
    <d v="2022-02-16T14:58:40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05"/>
    <d v="2022-02-16T14:58:40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24"/>
    <d v="2022-02-16T14:58:40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5"/>
    <d v="2022-02-16T14:58:40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6"/>
    <d v="2022-02-16T14:58:40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73"/>
    <d v="2022-02-16T14:58:40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63"/>
    <d v="2022-06-20T15:17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8"/>
    <d v="2022-06-20T15:17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9"/>
    <d v="2022-06-20T15:17:1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30"/>
    <d v="2022-06-20T15:17:1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31"/>
    <d v="2022-06-20T15:17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125"/>
    <d v="2022-06-20T15:1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52"/>
    <d v="2022-06-20T15:17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53"/>
    <d v="2022-06-20T15:17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113"/>
    <d v="2022-06-20T15:17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4"/>
    <d v="2022-06-20T15:1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5"/>
    <d v="2022-06-20T15:17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77"/>
    <d v="2022-06-20T15:17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49"/>
    <d v="2022-06-20T15:1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16"/>
    <d v="2022-06-20T15:17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73"/>
    <d v="2022-06-20T15:17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35"/>
    <d v="2022-06-20T15:17:1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65"/>
    <d v="2022-06-20T15:17:16"/>
    <n v="50"/>
    <m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4"/>
    <d v="2022-06-22T10:45:3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91"/>
    <d v="2022-06-22T10:4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6"/>
    <d v="2022-06-22T10:45:3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73"/>
    <d v="2022-06-22T10:45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36"/>
    <d v="2022-06-22T10:45:32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37"/>
    <d v="2022-06-22T10:45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6"/>
    <d v="2022-06-22T10:4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5"/>
    <d v="2022-06-22T10:47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6"/>
    <d v="2022-06-22T10:4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7"/>
    <d v="2022-06-22T10:4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8"/>
    <d v="2022-06-22T10:47:3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97"/>
    <d v="2022-06-22T10:4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15"/>
    <d v="2022-06-22T10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40"/>
    <d v="2022-06-22T10:4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8"/>
    <d v="2022-06-22T10:47:3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79"/>
    <d v="2022-06-22T10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8"/>
    <d v="2022-06-22T10:4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5"/>
    <d v="2022-02-16T12:54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6"/>
    <d v="2022-02-16T12:5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86"/>
    <d v="2022-02-16T12:54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61"/>
    <d v="2022-02-16T12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63"/>
    <d v="2022-02-16T12:54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7"/>
    <d v="2022-02-16T12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85"/>
    <d v="2022-02-16T12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26"/>
    <d v="2022-02-16T12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8"/>
    <d v="2022-02-16T12:54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9"/>
    <d v="2022-02-16T12:54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30"/>
    <d v="2022-02-16T12:54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31"/>
    <d v="2022-02-16T12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25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52"/>
    <d v="2022-02-16T12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53"/>
    <d v="2022-02-16T12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92"/>
    <d v="2022-05-18T10:06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0"/>
    <d v="2022-05-18T10:0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00"/>
    <d v="2022-06-20T16:47:4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2"/>
    <d v="2022-06-20T16:47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4"/>
    <d v="2022-06-20T16:47:42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3"/>
    <d v="2022-06-20T16:47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27"/>
    <d v="2022-06-20T16:47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4"/>
    <d v="2022-06-20T16:47:42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5"/>
    <d v="2022-06-20T16:47:42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6"/>
    <d v="2022-06-20T16:47:42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18"/>
    <d v="2022-06-20T16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28"/>
    <d v="2022-06-20T16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29"/>
    <d v="2022-06-20T16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6"/>
    <d v="2022-06-20T16:47:4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9"/>
    <d v="2022-06-20T16:47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09"/>
    <d v="2022-02-16T13:51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18"/>
    <d v="2022-02-16T13:5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19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84"/>
    <d v="2022-02-16T13:52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26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86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9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63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85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0"/>
    <d v="2022-02-16T13:52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30"/>
    <d v="2022-02-16T13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31"/>
    <d v="2022-02-16T13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3"/>
    <d v="2022-02-16T13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4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130"/>
    <d v="2022-02-16T13:5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49"/>
    <d v="2022-02-16T13:5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64"/>
    <d v="2022-02-16T13:5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16"/>
    <d v="2022-02-16T13:52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73"/>
    <d v="2022-02-16T13:52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35"/>
    <d v="2022-02-16T13:5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36"/>
    <d v="2022-02-16T13:52:1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6"/>
    <d v="2022-02-16T13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65"/>
    <d v="2022-02-16T13:52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67"/>
    <d v="2022-02-16T13:52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31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2"/>
    <d v="2022-05-18T10:57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3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4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32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11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4"/>
    <d v="2022-05-18T10:57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"/>
    <d v="2022-05-18T10:57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30"/>
    <d v="2022-05-18T10:57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26"/>
    <d v="2022-05-18T11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86"/>
    <d v="2022-05-18T11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59"/>
    <d v="2022-05-18T11:06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63"/>
    <d v="2022-05-18T11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85"/>
    <d v="2022-05-18T11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50"/>
    <d v="2022-05-18T11:0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30"/>
    <d v="2022-05-18T11:06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31"/>
    <d v="2022-05-18T11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51"/>
    <d v="2022-05-18T11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33"/>
    <d v="2022-05-18T11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34"/>
    <d v="2022-05-18T11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4"/>
    <d v="2022-05-18T11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5"/>
    <d v="2022-05-18T11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35"/>
    <d v="2022-05-18T11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6"/>
    <d v="2022-05-18T11:06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93"/>
    <d v="2022-05-18T11:0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40"/>
    <d v="2022-05-18T10:06:48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8"/>
    <d v="2022-05-18T10:06:48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4"/>
    <d v="2022-05-18T10:06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09"/>
    <d v="2022-05-18T10:06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9"/>
    <d v="2022-05-18T10:06:48"/>
    <n v="86"/>
    <n v="15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8"/>
    <d v="2022-05-18T10:06:4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99"/>
    <d v="2022-05-18T10:07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75"/>
    <d v="2022-05-18T10:07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76"/>
    <d v="2022-05-18T10:07:2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7"/>
    <d v="2022-05-18T10:07:2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8"/>
    <d v="2022-05-18T10:07:25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9"/>
    <d v="2022-05-18T10:07:25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0"/>
    <d v="2022-05-18T10:07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17"/>
    <d v="2022-05-18T10:07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84"/>
    <d v="2022-05-18T10:07:2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3"/>
    <d v="2022-05-18T10:07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4"/>
    <d v="2022-05-18T10:07:25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5"/>
    <d v="2022-05-18T10:07:2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6"/>
    <d v="2022-05-18T10:07:25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86"/>
    <d v="2022-05-18T10:07:25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9"/>
    <d v="2022-05-18T10:07:25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1"/>
    <d v="2022-05-18T10:07:25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2"/>
    <d v="2022-05-18T10:0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3"/>
    <d v="2022-05-18T10:07:25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7"/>
    <d v="2022-05-18T10:07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3"/>
    <d v="2022-06-20T15:07:5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4"/>
    <d v="2022-06-20T15:07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0"/>
    <d v="2022-06-20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5"/>
    <d v="2022-06-20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"/>
    <d v="2022-06-20T15:07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"/>
    <d v="2022-06-20T15:07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36"/>
    <d v="2022-06-20T15:07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37"/>
    <d v="2022-06-20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32"/>
    <d v="2022-06-20T15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11"/>
    <d v="2022-06-20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4"/>
    <d v="2022-06-20T15:07:59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"/>
    <d v="2022-06-20T15:07:59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1"/>
    <d v="2022-06-20T15:07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2"/>
    <d v="2022-06-20T15:07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41"/>
    <d v="2022-06-20T15:07:5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"/>
    <d v="2022-06-20T15:07:5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3"/>
    <d v="2022-06-20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3"/>
    <d v="2022-06-20T15:07:5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49"/>
    <d v="2022-06-20T15:07:59"/>
    <n v="228"/>
    <m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4"/>
    <d v="2022-06-20T15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38"/>
    <d v="2022-06-20T15:07:59"/>
    <n v="7"/>
    <m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5"/>
    <d v="2022-06-20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1"/>
    <d v="2022-06-20T15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39"/>
    <d v="2022-06-20T15:07:59"/>
    <n v="6"/>
    <m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40"/>
    <d v="2022-06-20T15:07:59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11"/>
    <d v="2022-02-16T12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4"/>
    <d v="2022-02-16T12:52:3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41"/>
    <d v="2022-02-16T12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"/>
    <d v="2022-02-16T12:52:3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01"/>
    <d v="2022-02-16T12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02"/>
    <d v="2022-02-16T12:52:3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41"/>
    <d v="2022-02-16T12:52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49"/>
    <d v="2022-02-16T12:52:37"/>
    <n v="120"/>
    <m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4"/>
    <d v="2022-02-16T12:52:3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6"/>
    <d v="2022-02-16T12:52:37"/>
    <n v="325"/>
    <m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73"/>
    <d v="2022-02-16T12:52:37"/>
    <n v="401"/>
    <m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04"/>
    <d v="2022-02-16T12:52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6"/>
    <d v="2022-02-16T12:52:37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7"/>
    <d v="2022-02-16T12:52:37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3"/>
    <d v="2022-04-19T14:49:09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04"/>
    <d v="2022-04-19T14:49:0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68"/>
    <d v="2022-04-19T15:22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40"/>
    <d v="2022-04-19T15:22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58"/>
    <d v="2022-04-19T15:22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79"/>
    <d v="2022-04-19T15:22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72"/>
    <d v="2022-04-19T15:22:02"/>
    <n v="30"/>
    <n v="4"/>
    <n v="2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49"/>
    <d v="2022-04-19T15:22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91"/>
    <d v="2022-04-19T15:22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16"/>
    <d v="2022-04-19T15:22:1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94"/>
    <d v="2022-04-19T15:22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104"/>
    <d v="2022-04-19T15:22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37"/>
    <d v="2022-04-19T15:34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56"/>
    <d v="2022-04-19T15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65"/>
    <d v="2022-04-19T15:34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67"/>
    <d v="2022-04-19T15:34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7"/>
    <d v="2022-04-19T14:52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6"/>
    <x v="65"/>
    <d v="2022-03-15T14:26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6"/>
    <x v="79"/>
    <d v="2022-03-15T14:26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16"/>
    <d v="2022-03-15T14:26:3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73"/>
    <d v="2022-03-15T14:26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93"/>
    <d v="2022-03-15T14:2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35"/>
    <d v="2022-03-15T14:26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36"/>
    <d v="2022-03-15T14:26:3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37"/>
    <d v="2022-03-15T14:2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65"/>
    <d v="2022-03-15T14:26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142"/>
    <d v="2022-03-15T14:2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67"/>
    <d v="2022-03-15T14:26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07"/>
    <x v="58"/>
    <d v="2022-03-15T14:26:3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143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86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59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63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84"/>
    <d v="2022-04-19T14:52:5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91"/>
    <d v="2022-02-16T14:51:28"/>
    <n v="13"/>
    <n v="13"/>
    <m/>
    <n v="1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6"/>
    <d v="2022-02-16T14:51:28"/>
    <n v="64"/>
    <n v="64"/>
    <n v="0"/>
    <n v="0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4"/>
    <d v="2022-02-16T12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"/>
    <d v="2022-02-16T12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6"/>
    <d v="2022-03-15T14:40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1"/>
    <d v="2022-03-15T14:40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2"/>
    <d v="2022-03-15T14:40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8"/>
    <d v="2022-03-15T14:40:38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7"/>
    <d v="2022-03-15T14:40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32"/>
    <d v="2022-04-19T15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52"/>
    <d v="2022-04-19T15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113"/>
    <d v="2022-04-19T15:16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87"/>
    <d v="2022-04-19T15:16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102"/>
    <d v="2022-04-19T15:16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83"/>
    <d v="2022-04-19T15:1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49"/>
    <d v="2022-04-19T15:16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64"/>
    <d v="2022-04-19T15:1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16"/>
    <d v="2022-04-19T15:16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36"/>
    <d v="2022-04-19T15:16:2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56"/>
    <d v="2022-04-19T15:16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65"/>
    <d v="2022-04-19T15:16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68"/>
    <d v="2022-04-19T15:16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40"/>
    <d v="2022-04-19T15:16:2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58"/>
    <d v="2022-04-19T15:16:2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72"/>
    <d v="2022-04-19T15:16:28"/>
    <n v="45"/>
    <n v="6"/>
    <n v="3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76"/>
    <d v="2022-04-19T15:1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8"/>
    <d v="2022-04-19T15:1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9"/>
    <d v="2022-04-19T15:1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73"/>
    <d v="2022-03-15T12:20:46"/>
    <n v="35"/>
    <n v="7"/>
    <n v="28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5"/>
    <d v="2022-03-15T12:20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6"/>
    <d v="2022-03-15T12:20:46"/>
    <n v="85"/>
    <n v="53"/>
    <n v="32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7"/>
    <d v="2022-03-15T12:20:4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5"/>
    <d v="2022-03-15T12:20:46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6"/>
    <d v="2022-03-15T12:20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81"/>
    <d v="2022-03-15T12:2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7"/>
    <d v="2022-03-15T12:20:4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97"/>
    <d v="2022-03-15T12:20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15"/>
    <d v="2022-03-15T12:20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8"/>
    <d v="2022-03-15T12:20:46"/>
    <n v="143"/>
    <n v="2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7"/>
    <x v="16"/>
    <d v="2022-03-15T12:2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7"/>
    <x v="36"/>
    <d v="2022-03-15T12:21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7"/>
    <x v="37"/>
    <d v="2022-03-15T12:21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7"/>
    <x v="67"/>
    <d v="2022-03-15T12:21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7"/>
    <x v="58"/>
    <d v="2022-03-15T12:2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09"/>
    <x v="49"/>
    <d v="2022-03-15T12:2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09"/>
    <x v="16"/>
    <d v="2022-03-15T12:2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09"/>
    <x v="36"/>
    <d v="2022-03-15T12:2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09"/>
    <x v="68"/>
    <d v="2022-03-15T12:22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09"/>
    <x v="58"/>
    <d v="2022-03-15T12:22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18"/>
    <d v="2022-03-15T12:2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19"/>
    <d v="2022-03-15T12:2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100"/>
    <d v="2022-03-15T12:2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84"/>
    <d v="2022-04-19T15:16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84"/>
    <d v="2022-04-19T15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26"/>
    <d v="2022-04-19T15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59"/>
    <d v="2022-04-19T15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63"/>
    <d v="2022-04-19T15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85"/>
    <d v="2022-04-19T15:1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30"/>
    <d v="2022-04-19T15:1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8"/>
    <d v="2022-03-15T14:35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58"/>
    <d v="2022-03-15T14:35:55"/>
    <n v="105"/>
    <n v="1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74"/>
    <d v="2022-03-15T14:35:5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44"/>
    <d v="2022-03-15T14:35:55"/>
    <n v="5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78"/>
    <d v="2022-03-15T14:35:55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72"/>
    <d v="2022-03-15T14:35:55"/>
    <n v="1180"/>
    <n v="154"/>
    <n v="901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145"/>
    <d v="2022-03-15T12:24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68"/>
    <d v="2022-03-15T12:24:1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58"/>
    <d v="2022-03-15T12:24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2"/>
    <d v="2022-02-16T12:5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3"/>
    <d v="2022-02-16T12:53:1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46"/>
    <d v="2022-02-16T12:5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"/>
    <d v="2022-02-16T12:53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81"/>
    <d v="2022-02-16T14:57:36"/>
    <n v="7"/>
    <n v="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23"/>
    <d v="2022-02-16T14:5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49"/>
    <d v="2022-02-16T13:5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4"/>
    <d v="2022-02-16T13:53:3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6"/>
    <d v="2022-02-16T13:53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73"/>
    <d v="2022-02-16T13:5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93"/>
    <d v="2022-02-16T13:5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35"/>
    <d v="2022-02-16T13:5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36"/>
    <d v="2022-02-16T13:53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37"/>
    <d v="2022-02-16T13:5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6"/>
    <d v="2022-02-16T13:5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5"/>
    <d v="2022-02-16T13:53:3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6"/>
    <d v="2022-02-16T13:5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7"/>
    <d v="2022-02-16T13:53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8"/>
    <d v="2022-02-16T12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9"/>
    <d v="2022-02-16T12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6"/>
    <d v="2022-02-16T12:52:3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42"/>
    <d v="2022-02-16T12:52:37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7"/>
    <d v="2022-02-16T12:52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68"/>
    <d v="2022-02-16T12:52:37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40"/>
    <d v="2022-02-16T12:52:37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8"/>
    <d v="2022-02-16T12:52:37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49"/>
    <d v="2022-02-16T12:52:5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64"/>
    <d v="2022-02-16T12:52:57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77"/>
    <d v="2022-06-20T15:17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49"/>
    <d v="2022-06-20T15:17:4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6"/>
    <d v="2022-06-20T15:17:4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73"/>
    <d v="2022-06-20T15:17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36"/>
    <d v="2022-06-20T15:17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65"/>
    <d v="2022-06-20T15:17:40"/>
    <n v="43"/>
    <m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66"/>
    <d v="2022-06-20T15:17:40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81"/>
    <d v="2022-06-20T15:17:4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82"/>
    <d v="2022-06-20T15:17:4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68"/>
    <d v="2022-06-20T15:17:4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58"/>
    <d v="2022-06-20T15:17:4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79"/>
    <d v="2022-06-20T15:1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16"/>
    <d v="2022-06-20T15:17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94"/>
    <d v="2022-06-20T15:1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35"/>
    <d v="2022-06-20T15:17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36"/>
    <d v="2022-06-20T15:17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37"/>
    <d v="2022-06-20T15:17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67"/>
    <d v="2022-06-20T15:17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4"/>
    <x v="58"/>
    <d v="2022-06-20T15:17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101"/>
    <d v="2022-06-20T15:18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41"/>
    <d v="2022-06-20T15:1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83"/>
    <d v="2022-06-20T15:18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103"/>
    <d v="2022-06-20T15:1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147"/>
    <d v="2022-06-20T15:18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4"/>
    <d v="2022-04-19T15:55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5"/>
    <d v="2022-04-19T15:55:0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6"/>
    <d v="2022-04-19T15:55:0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18"/>
    <d v="2022-04-19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28"/>
    <d v="2022-04-19T15:5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29"/>
    <d v="2022-04-19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6"/>
    <d v="2022-04-19T15:55:09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9"/>
    <d v="2022-04-19T15:55:09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0"/>
    <d v="2022-04-19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2"/>
    <d v="2022-04-19T15:55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0"/>
    <d v="2022-04-19T15:5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3"/>
    <d v="2022-04-19T15:55:09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3"/>
    <d v="2022-04-19T15:5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4"/>
    <d v="2022-04-19T15:5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5"/>
    <d v="2022-04-19T15:5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6"/>
    <d v="2022-04-19T15:55:09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86"/>
    <d v="2022-03-15T14:29:1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61"/>
    <d v="2022-03-15T14:29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63"/>
    <d v="2022-03-15T14:29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52"/>
    <d v="2022-03-15T14:25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16"/>
    <d v="2022-03-15T14:2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36"/>
    <d v="2022-03-15T14:25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65"/>
    <d v="2022-03-15T14:25:0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66"/>
    <d v="2022-03-15T14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58"/>
    <d v="2022-03-15T14:2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76"/>
    <d v="2022-03-15T14:25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8"/>
    <d v="2022-03-15T14:2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9"/>
    <d v="2022-03-15T14:2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84"/>
    <d v="2022-03-15T14:2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26"/>
    <d v="2022-03-15T14:2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59"/>
    <d v="2022-03-15T14:2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9"/>
    <d v="2022-02-16T12:43:54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2"/>
    <d v="2022-02-16T12:43:54"/>
    <n v="4446"/>
    <n v="160"/>
    <n v="3839"/>
    <n v="4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48"/>
    <d v="2022-02-16T12:44:22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11"/>
    <d v="2022-02-16T12:44:22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16"/>
    <d v="2022-02-16T12:44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00"/>
    <d v="2022-04-19T15:5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4"/>
    <d v="2022-04-19T15:55:0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3"/>
    <d v="2022-04-19T15:55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27"/>
    <d v="2022-04-19T15:55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26"/>
    <d v="2022-06-22T10:47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86"/>
    <d v="2022-06-22T10:47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9"/>
    <d v="2022-06-22T10:4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48"/>
    <d v="2022-06-22T10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3"/>
    <d v="2022-06-22T10:47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27"/>
    <d v="2022-06-22T10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85"/>
    <d v="2022-06-22T10:4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0"/>
    <d v="2022-06-22T10:4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30"/>
    <d v="2022-06-22T10:47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31"/>
    <d v="2022-06-22T10:47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49"/>
    <d v="2022-06-22T10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2"/>
    <d v="2022-06-22T10:47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3"/>
    <d v="2022-06-22T10:4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4"/>
    <d v="2022-06-22T10:4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5"/>
    <d v="2022-06-22T10:4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30"/>
    <d v="2022-06-22T10:4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64"/>
    <d v="2022-06-22T10:47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90"/>
    <d v="2022-06-22T10:4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6"/>
    <d v="2022-06-22T10:47:3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36"/>
    <d v="2022-06-22T10:47:3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37"/>
    <d v="2022-06-22T10:4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11"/>
    <d v="2022-06-20T16:3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16"/>
    <d v="2022-06-20T16:36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73"/>
    <d v="2022-06-20T16:36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36"/>
    <d v="2022-06-20T16:36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4"/>
    <d v="2022-06-22T10:47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91"/>
    <d v="2022-06-22T10:4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6"/>
    <d v="2022-06-22T10:4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73"/>
    <d v="2022-06-22T10:47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04"/>
    <d v="2022-06-22T10:4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36"/>
    <d v="2022-06-22T10:47:5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37"/>
    <d v="2022-06-22T10:47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38"/>
    <d v="2022-06-22T10:4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6"/>
    <d v="2022-06-22T10:47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5"/>
    <d v="2022-06-22T10:47:5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0"/>
    <d v="2022-06-20T16:47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17"/>
    <d v="2022-06-20T16:47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8"/>
    <d v="2022-05-18T10:07:25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9"/>
    <d v="2022-05-18T10:07:25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0"/>
    <d v="2022-05-18T10:07:25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1"/>
    <d v="2022-05-18T10:07:2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2"/>
    <d v="2022-05-18T10:07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33"/>
    <d v="2022-05-18T10:0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2"/>
    <d v="2022-05-18T10:07:2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3"/>
    <d v="2022-05-18T10:07:25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4"/>
    <d v="2022-05-18T10:0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0"/>
    <d v="2022-05-18T10:0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"/>
    <d v="2022-05-18T10:07:2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"/>
    <d v="2022-05-18T10:07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36"/>
    <d v="2022-05-18T10:07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32"/>
    <d v="2022-05-18T10:0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11"/>
    <d v="2022-05-18T10:0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4"/>
    <d v="2022-05-18T10:07:25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41"/>
    <d v="2022-05-18T10:0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63"/>
    <d v="2022-06-20T15:2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85"/>
    <d v="2022-06-20T15:2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50"/>
    <d v="2022-06-20T15:2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0"/>
    <d v="2022-06-20T15:2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1"/>
    <d v="2022-06-20T15:2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2"/>
    <d v="2022-06-20T15:2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53"/>
    <d v="2022-06-20T15:2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4"/>
    <d v="2022-06-20T15:2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0"/>
    <d v="2022-06-20T16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1"/>
    <d v="2022-06-20T16:47:4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2"/>
    <d v="2022-06-20T16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3"/>
    <d v="2022-06-20T16:47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7"/>
    <d v="2022-06-20T16:47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5"/>
    <d v="2022-06-20T16:47:4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20"/>
    <d v="2022-06-20T16:47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0"/>
    <d v="2022-06-20T16:47:4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8"/>
    <d v="2022-06-20T16:47:4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1"/>
    <d v="2022-04-19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2"/>
    <d v="2022-04-19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3"/>
    <d v="2022-04-19T15:55:09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7"/>
    <d v="2022-04-19T15:55:0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5"/>
    <d v="2022-04-19T15:55:0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20"/>
    <d v="2022-04-19T15:55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0"/>
    <d v="2022-04-19T15:55:0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8"/>
    <d v="2022-04-19T15:55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9"/>
    <d v="2022-04-19T15:55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0"/>
    <d v="2022-04-19T15:55:0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1"/>
    <d v="2022-04-19T15:55:0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1"/>
    <d v="2022-04-19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2"/>
    <d v="2022-04-19T15:55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33"/>
    <d v="2022-04-19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2"/>
    <d v="2022-04-19T15:55:0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3"/>
    <d v="2022-04-19T15:55:0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7"/>
    <d v="2022-04-19T15:55:0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9"/>
    <d v="2022-06-22T10:47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50"/>
    <d v="2022-06-22T10:4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36"/>
    <d v="2022-06-20T16:34:3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37"/>
    <d v="2022-06-20T16:3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56"/>
    <d v="2022-06-20T16:34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65"/>
    <d v="2022-06-20T16:34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68"/>
    <d v="2022-06-20T16:34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40"/>
    <d v="2022-06-20T16:34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58"/>
    <d v="2022-06-20T16:34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72"/>
    <d v="2022-06-20T16:34:33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5"/>
    <x v="65"/>
    <d v="2022-06-20T16:34:5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5"/>
    <x v="66"/>
    <d v="2022-06-20T16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5"/>
    <x v="79"/>
    <d v="2022-06-20T16:3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6"/>
    <x v="65"/>
    <d v="2022-06-20T16:35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6"/>
    <x v="66"/>
    <d v="2022-06-20T16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6"/>
    <x v="79"/>
    <d v="2022-06-20T16:35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11"/>
    <d v="2022-06-20T16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16"/>
    <d v="2022-06-20T16:35:2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73"/>
    <d v="2022-06-20T16:35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94"/>
    <d v="2022-06-20T16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35"/>
    <d v="2022-06-20T16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36"/>
    <d v="2022-06-20T16:35:25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37"/>
    <d v="2022-06-20T16:35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56"/>
    <d v="2022-06-20T16:3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65"/>
    <d v="2022-06-20T16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142"/>
    <d v="2022-06-20T16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5"/>
    <d v="2022-04-19T15:42:0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01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02"/>
    <d v="2022-04-19T15:42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64"/>
    <d v="2022-04-19T15:4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1"/>
    <d v="2022-04-19T15:4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6"/>
    <d v="2022-04-19T15:42:0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73"/>
    <d v="2022-04-19T15:42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36"/>
    <d v="2022-04-19T15:42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65"/>
    <d v="2022-04-19T15:42:0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81"/>
    <d v="2022-04-19T15:4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68"/>
    <d v="2022-04-19T15:42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57"/>
    <d v="2022-04-19T15:42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58"/>
    <d v="2022-04-19T15:42:0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71"/>
    <d v="2022-04-19T15:42:02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75"/>
    <d v="2022-04-19T15:42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76"/>
    <d v="2022-04-19T15:42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7"/>
    <d v="2022-04-19T15:42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8"/>
    <d v="2022-04-19T15:42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9"/>
    <d v="2022-04-19T15:42:1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0"/>
    <d v="2022-04-19T15:42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00"/>
    <d v="2022-04-19T15:42:1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84"/>
    <d v="2022-04-19T15:42:1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3"/>
    <d v="2022-04-19T15:42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4"/>
    <d v="2022-04-19T15:42:1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5"/>
    <d v="2022-04-19T15:42:1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74"/>
    <d v="2022-04-19T15:35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16"/>
    <d v="2022-04-19T15:35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92"/>
    <d v="2022-04-19T15:35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36"/>
    <d v="2022-04-19T15:35:3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37"/>
    <d v="2022-04-19T15:35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67"/>
    <d v="2022-04-19T15:35:3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58"/>
    <d v="2022-04-19T15:35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8"/>
    <x v="74"/>
    <d v="2022-04-19T15:35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75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76"/>
    <d v="2022-04-19T15:35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7"/>
    <d v="2022-04-19T15:35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8"/>
    <d v="2022-04-19T15:35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35"/>
    <d v="2022-04-19T14:5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36"/>
    <d v="2022-04-19T14:53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37"/>
    <d v="2022-04-19T14:5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56"/>
    <d v="2022-04-19T14:5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65"/>
    <d v="2022-04-19T14:53:0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5"/>
    <d v="2022-04-19T14:45:01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0"/>
    <d v="2022-04-19T14:4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"/>
    <d v="2022-04-19T14:45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36"/>
    <d v="2022-04-19T14:45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32"/>
    <d v="2022-04-19T14:4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11"/>
    <d v="2022-04-19T14:4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73"/>
    <d v="2022-05-18T11:28:1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3"/>
    <d v="2022-05-18T11:28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4"/>
    <d v="2022-05-18T11:28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51"/>
    <d v="2022-05-18T11:28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06"/>
    <d v="2022-05-18T11:28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35"/>
    <d v="2022-05-18T11:28:1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36"/>
    <d v="2022-05-18T11:28:13"/>
    <n v="482"/>
    <n v="482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37"/>
    <d v="2022-05-18T11:28:13"/>
    <n v="330"/>
    <n v="33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38"/>
    <d v="2022-05-18T11:28:13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52"/>
    <d v="2022-05-18T11:28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39"/>
    <d v="2022-05-18T11:28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5"/>
    <d v="2022-05-18T11:28:13"/>
    <n v="266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6"/>
    <d v="2022-05-18T11:28:1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7"/>
    <d v="2022-05-18T11:28:13"/>
    <n v="485"/>
    <n v="485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53"/>
    <d v="2022-05-18T11:28:1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13"/>
    <d v="2022-05-18T16:24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5"/>
    <d v="2022-05-18T16:24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77"/>
    <d v="2022-05-18T16:24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49"/>
    <d v="2022-05-18T16:24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6"/>
    <d v="2022-05-18T16:24:0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73"/>
    <d v="2022-05-18T16:24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36"/>
    <d v="2022-05-18T16:24:0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1"/>
    <d v="2022-05-18T10:06:48"/>
    <n v="1330"/>
    <m/>
    <n v="1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2"/>
    <d v="2022-05-18T10:06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4"/>
    <d v="2022-05-18T10:06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5"/>
    <d v="2022-05-18T10:06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31"/>
    <d v="2022-05-18T10:06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6"/>
    <d v="2022-05-18T10:06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2"/>
    <d v="2022-05-18T10:06:48"/>
    <n v="625"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7"/>
    <d v="2022-05-18T10:06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8"/>
    <d v="2022-05-18T10:06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34"/>
    <d v="2022-05-18T10:06:48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4"/>
    <d v="2022-05-18T10:06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0"/>
    <d v="2022-05-18T10:06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9"/>
    <d v="2022-05-18T10:06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1"/>
    <d v="2022-05-18T10:06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2"/>
    <d v="2022-05-18T10:06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3"/>
    <d v="2022-05-18T10:06:48"/>
    <n v="1565"/>
    <m/>
    <n v="1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4"/>
    <d v="2022-05-18T10:06:48"/>
    <n v="1571"/>
    <m/>
    <n v="1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4"/>
    <d v="2022-05-18T10:06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"/>
    <d v="2022-05-18T10:06:48"/>
    <n v="2260"/>
    <m/>
    <n v="2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7"/>
    <d v="2022-05-18T10:06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35"/>
    <d v="2022-05-18T10:06:4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41"/>
    <d v="2022-05-18T10:06:4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49"/>
    <d v="2022-05-18T10:06:48"/>
    <n v="252"/>
    <m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9"/>
    <d v="2022-05-18T10:06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6"/>
    <d v="2022-05-18T10:06:48"/>
    <n v="372"/>
    <m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94"/>
    <d v="2022-02-16T13:47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142"/>
    <d v="2022-02-16T13:4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68"/>
    <d v="2022-02-16T13:49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58"/>
    <d v="2022-02-16T13:49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71"/>
    <d v="2022-02-16T13:49:3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79"/>
    <d v="2022-02-16T13:4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72"/>
    <d v="2022-02-16T13:49:32"/>
    <n v="7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49"/>
    <d v="2022-02-16T13:49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16"/>
    <d v="2022-02-16T13:49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36"/>
    <d v="2022-02-16T13:49:5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37"/>
    <d v="2022-02-16T13:49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142"/>
    <d v="2022-02-16T13:49:52"/>
    <n v="4"/>
    <m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67"/>
    <d v="2022-02-16T13:49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68"/>
    <d v="2022-02-16T13:49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58"/>
    <d v="2022-02-16T13:49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4"/>
    <x v="72"/>
    <d v="2022-02-16T13:49:52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18"/>
    <d v="2022-02-16T13:50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26"/>
    <d v="2022-02-16T13:50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16"/>
    <d v="2022-02-16T13:50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36"/>
    <d v="2022-02-16T13:50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65"/>
    <d v="2022-02-16T13:50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142"/>
    <d v="2022-02-16T13:50:34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67"/>
    <d v="2022-02-16T13:50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58"/>
    <d v="2022-02-16T13:50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4"/>
    <d v="2022-04-19T14:45:01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"/>
    <d v="2022-04-19T14:45:01"/>
    <n v="0"/>
    <m/>
    <m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01"/>
    <d v="2022-04-19T14:45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02"/>
    <d v="2022-04-19T14:4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41"/>
    <d v="2022-04-19T14:45:0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3"/>
    <d v="2022-04-19T14:45:0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49"/>
    <d v="2022-04-19T15:57:00"/>
    <n v="150"/>
    <m/>
    <n v="150"/>
    <m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4"/>
    <d v="2022-04-19T15:57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"/>
    <d v="2022-04-19T15:57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5"/>
    <d v="2022-04-19T15:5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1"/>
    <d v="2022-04-19T15:57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05"/>
    <d v="2022-04-19T15:48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0"/>
    <d v="2022-04-19T15:48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1"/>
    <d v="2022-04-19T15:48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2"/>
    <d v="2022-04-19T15:48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3"/>
    <d v="2022-04-19T15:48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4"/>
    <d v="2022-04-19T15:48:4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5"/>
    <d v="2022-04-19T15:48:44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90"/>
    <d v="2022-04-19T15:48:44"/>
    <n v="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4"/>
    <d v="2022-04-19T15:48:4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"/>
    <d v="2022-04-19T15:48:44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73"/>
    <d v="2022-04-19T15:48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4"/>
    <d v="2022-04-19T15:48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6"/>
    <d v="2022-06-20T15:17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86"/>
    <d v="2022-06-20T15:17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61"/>
    <d v="2022-06-20T15:17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63"/>
    <d v="2022-06-20T15:17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7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26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8"/>
    <d v="2022-06-20T15:1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29"/>
    <d v="2022-06-20T15:17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30"/>
    <d v="2022-06-20T15:17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31"/>
    <d v="2022-06-20T15:17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25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53"/>
    <d v="2022-06-20T15:1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113"/>
    <d v="2022-06-20T15:17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56"/>
    <d v="2022-02-16T14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2"/>
    <d v="2022-02-16T14:02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16"/>
    <d v="2022-02-16T14:03:2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92"/>
    <d v="2022-02-16T14:03:2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73"/>
    <d v="2022-02-16T14:03:2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93"/>
    <d v="2022-02-16T14:03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36"/>
    <d v="2022-02-16T14:03:26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37"/>
    <d v="2022-02-16T14:03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6"/>
    <d v="2022-02-16T14:49:23"/>
    <n v="638"/>
    <n v="6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7"/>
    <d v="2022-02-16T14:49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32"/>
    <d v="2022-04-19T14:50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11"/>
    <d v="2022-04-19T14:5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4"/>
    <d v="2022-04-19T14:50:0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41"/>
    <d v="2022-04-19T14:50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"/>
    <d v="2022-04-19T14:50:09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77"/>
    <d v="2022-04-19T14:5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68"/>
    <d v="2022-04-19T14:50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11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4"/>
    <d v="2022-02-16T13:5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41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"/>
    <d v="2022-02-16T13:5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30"/>
    <d v="2022-02-16T13:51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91"/>
    <d v="2022-02-16T13:51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3"/>
    <d v="2022-02-16T12:52:3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93"/>
    <d v="2022-02-16T13:47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58"/>
    <d v="2022-02-16T12:53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79"/>
    <d v="2022-02-16T12:5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75"/>
    <d v="2022-02-16T12:5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76"/>
    <d v="2022-02-16T12:54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7"/>
    <d v="2022-02-16T12:54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25"/>
    <d v="2022-02-16T12:5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52"/>
    <d v="2022-02-16T12:5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53"/>
    <d v="2022-02-16T12:54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54"/>
    <d v="2022-02-16T12:5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0"/>
    <d v="2022-02-16T12:5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"/>
    <d v="2022-02-16T12:5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"/>
    <d v="2022-02-16T12:5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69"/>
    <d v="2022-02-16T12:5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70"/>
    <d v="2022-02-16T12:54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71"/>
    <d v="2022-02-16T12:54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72"/>
    <d v="2022-02-16T12:5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49"/>
    <d v="2022-02-16T12:5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6"/>
    <d v="2022-02-16T12:54:1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36"/>
    <d v="2022-02-16T12:54:15"/>
    <n v="445"/>
    <m/>
    <n v="445"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37"/>
    <d v="2022-02-16T12:5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5"/>
    <d v="2022-02-16T12:54:15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6"/>
    <d v="2022-02-16T12:54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2"/>
    <d v="2022-04-19T14:46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37"/>
    <d v="2022-06-20T15:07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39"/>
    <d v="2022-06-20T15:07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6"/>
    <d v="2022-06-20T15:07:4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5"/>
    <d v="2022-06-20T15:07:41"/>
    <n v="808"/>
    <m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6"/>
    <d v="2022-06-20T15:07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81"/>
    <d v="2022-06-20T15:07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82"/>
    <d v="2022-06-20T15:07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7"/>
    <d v="2022-06-20T15:07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73"/>
    <d v="2022-06-20T15:0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8"/>
    <d v="2022-06-20T15:07:41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7"/>
    <d v="2022-06-20T15:07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97"/>
    <d v="2022-06-20T15:07:4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15"/>
    <d v="2022-06-20T15:07:41"/>
    <n v="36"/>
    <n v="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40"/>
    <d v="2022-06-20T15:07:4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8"/>
    <d v="2022-06-20T15:07:4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9"/>
    <d v="2022-06-20T15:0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8"/>
    <d v="2022-06-20T15:07:4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2"/>
    <d v="2022-06-20T15:07:41"/>
    <n v="5059"/>
    <n v="153"/>
    <n v="4111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74"/>
    <d v="2022-06-20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75"/>
    <d v="2022-06-20T15:07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76"/>
    <d v="2022-06-20T15:07:59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7"/>
    <d v="2022-06-20T15:07:59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8"/>
    <d v="2022-06-20T15:07:59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9"/>
    <d v="2022-06-20T15:07:5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72"/>
    <d v="2022-05-18T10:36:34"/>
    <n v="17"/>
    <n v="8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64"/>
    <d v="2022-05-18T10:36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16"/>
    <d v="2022-05-18T10:36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35"/>
    <d v="2022-05-18T10:36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36"/>
    <d v="2022-05-18T10:3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56"/>
    <d v="2022-05-18T10:3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68"/>
    <d v="2022-05-18T10:36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40"/>
    <d v="2022-05-18T10:3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6"/>
    <x v="58"/>
    <d v="2022-05-18T10:36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76"/>
    <d v="2022-05-18T10:37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18"/>
    <d v="2022-05-18T10:37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19"/>
    <d v="2022-05-18T10:37:0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84"/>
    <d v="2022-05-18T10:37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26"/>
    <d v="2022-05-18T10:37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59"/>
    <d v="2022-05-18T10:37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63"/>
    <d v="2022-05-18T10:37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85"/>
    <d v="2022-05-18T10:37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9"/>
    <d v="2022-05-18T10:57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63"/>
    <d v="2022-05-18T10:57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27"/>
    <d v="2022-05-18T10:57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85"/>
    <d v="2022-05-18T10:57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0"/>
    <d v="2022-05-18T10:57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30"/>
    <d v="2022-05-18T10:57:0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31"/>
    <d v="2022-05-18T10:57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1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71"/>
    <d v="2022-02-16T13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79"/>
    <d v="2022-02-16T13:50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5"/>
    <x v="72"/>
    <d v="2022-02-16T13:50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18"/>
    <d v="2022-02-16T13:5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26"/>
    <d v="2022-02-16T13:5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49"/>
    <d v="2022-02-16T13:5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16"/>
    <d v="2022-02-16T13:5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36"/>
    <d v="2022-02-16T13:50:5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26"/>
    <d v="2022-03-15T13:39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59"/>
    <d v="2022-03-15T13:39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63"/>
    <d v="2022-03-15T13:39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85"/>
    <d v="2022-03-15T13:39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50"/>
    <d v="2022-03-15T13:3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30"/>
    <d v="2022-03-15T13:3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32"/>
    <d v="2022-03-15T13:3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52"/>
    <d v="2022-03-15T13:39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"/>
    <d v="2022-03-15T13:3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13"/>
    <d v="2022-03-15T13:3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87"/>
    <d v="2022-03-15T13:39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02"/>
    <d v="2022-03-15T13:3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49"/>
    <d v="2022-03-15T13:39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52"/>
    <d v="2022-03-15T14:3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53"/>
    <d v="2022-03-15T14:39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13"/>
    <d v="2022-03-15T14:39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5"/>
    <d v="2022-03-15T14:39:4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5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6"/>
    <d v="2022-02-16T12:54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7"/>
    <d v="2022-02-16T12:54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8"/>
    <d v="2022-02-16T12:54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9"/>
    <d v="2022-02-16T12:54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0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2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84"/>
    <d v="2022-02-16T12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3"/>
    <d v="2022-02-16T12:54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4"/>
    <d v="2022-02-16T12:54:3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3"/>
    <d v="2022-05-18T10:06:48"/>
    <n v="306"/>
    <m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6"/>
    <d v="2022-05-18T10:06:48"/>
    <n v="435"/>
    <m/>
    <n v="435"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7"/>
    <d v="2022-05-18T10:0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52"/>
    <d v="2022-05-18T10:0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9"/>
    <d v="2022-05-18T10:0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6"/>
    <d v="2022-05-18T10:06:4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5"/>
    <d v="2022-05-18T10:06:48"/>
    <n v="971"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6"/>
    <d v="2022-05-18T10:06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42"/>
    <d v="2022-05-18T10:06:4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1"/>
    <d v="2022-05-18T10:06:4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2"/>
    <d v="2022-05-18T10:0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7"/>
    <d v="2022-05-18T10:06:4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75"/>
    <d v="2022-05-18T10:06:48"/>
    <n v="3742"/>
    <n v="0"/>
    <n v="3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76"/>
    <d v="2022-05-18T10:06:48"/>
    <n v="16399"/>
    <n v="0"/>
    <n v="16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77"/>
    <d v="2022-05-18T10:06:48"/>
    <n v="2862"/>
    <n v="0"/>
    <n v="2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78"/>
    <d v="2022-05-18T10:06:4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07"/>
    <d v="2022-05-18T10:06:48"/>
    <n v="1103"/>
    <n v="0"/>
    <n v="1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08"/>
    <d v="2022-05-18T10:06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95"/>
    <d v="2022-05-18T10:06:48"/>
    <n v="5402"/>
    <n v="0"/>
    <n v="5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66"/>
    <d v="2022-05-18T10:06:4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8"/>
    <d v="2022-05-18T10:06:48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9"/>
    <d v="2022-05-18T10:06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84"/>
    <d v="2022-06-22T10:4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26"/>
    <d v="2022-06-22T10:47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86"/>
    <d v="2022-06-22T10:47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49"/>
    <d v="2022-06-20T16:54:39"/>
    <n v="42"/>
    <n v="42"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6"/>
    <d v="2022-06-22T10:45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5"/>
    <d v="2022-06-22T10:45:3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6"/>
    <d v="2022-06-22T10:45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7"/>
    <d v="2022-06-22T10:45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8"/>
    <d v="2022-06-22T10:45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97"/>
    <d v="2022-06-22T10:4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15"/>
    <d v="2022-06-22T10:4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9"/>
    <d v="2022-06-22T10:47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3"/>
    <d v="2022-06-22T10:47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27"/>
    <d v="2022-06-22T10:4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85"/>
    <d v="2022-06-22T10:47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0"/>
    <d v="2022-06-22T10:47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30"/>
    <d v="2022-06-22T10:47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31"/>
    <d v="2022-06-22T10:47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1"/>
    <d v="2022-06-22T10:4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2"/>
    <d v="2022-06-22T10:4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3"/>
    <d v="2022-06-22T10:4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"/>
    <d v="2022-06-22T10:4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4"/>
    <d v="2022-06-22T10:47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"/>
    <d v="2022-06-22T10:47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30"/>
    <d v="2022-06-22T10:4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4"/>
    <d v="2022-06-20T15:1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0"/>
    <d v="2022-06-20T15:16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2"/>
    <d v="2022-06-20T15:16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84"/>
    <d v="2022-06-20T15:16:5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3"/>
    <d v="2022-06-20T15:16:5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4"/>
    <d v="2022-06-20T15:16:5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5"/>
    <d v="2022-06-20T15:16:5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6"/>
    <d v="2022-06-20T15:16:5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86"/>
    <d v="2022-06-20T15:16:5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1"/>
    <d v="2022-06-20T15:16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3"/>
    <d v="2022-06-20T15:16:5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85"/>
    <d v="2022-06-20T15:16:5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8"/>
    <d v="2022-06-20T15:16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9"/>
    <d v="2022-06-20T15:16:5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30"/>
    <d v="2022-06-20T15:16:5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37"/>
    <d v="2022-06-20T15:1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8"/>
    <d v="2022-02-16T13:53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40"/>
    <d v="2022-02-16T13:53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8"/>
    <d v="2022-02-16T13:53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18"/>
    <d v="2022-02-16T13:53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19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84"/>
    <d v="2022-02-16T13:53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26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86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59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63"/>
    <d v="2022-02-16T13:53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85"/>
    <d v="2022-02-16T13:53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50"/>
    <d v="2022-02-16T13:53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30"/>
    <d v="2022-02-16T13:53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31"/>
    <d v="2022-02-16T13:53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52"/>
    <d v="2022-02-16T13:53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4"/>
    <d v="2022-02-16T13:53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2"/>
    <d v="2022-02-16T12:47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49"/>
    <d v="2022-02-16T12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31"/>
    <d v="2022-02-16T12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56"/>
    <d v="2022-02-16T12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2"/>
    <d v="2022-02-16T12:47:0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79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34"/>
    <d v="2022-02-16T12:4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4"/>
    <d v="2022-02-16T12:4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"/>
    <d v="2022-02-16T12:4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5"/>
    <d v="2022-06-20T15:16:57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6"/>
    <d v="2022-06-20T15:16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81"/>
    <d v="2022-06-20T15:16:5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7"/>
    <d v="2022-06-20T15:16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57"/>
    <d v="2022-06-20T15:16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58"/>
    <d v="2022-06-20T15:16:5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72"/>
    <d v="2022-06-20T15:16:57"/>
    <n v="111"/>
    <n v="2"/>
    <n v="10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76"/>
    <d v="2022-06-20T15:17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2"/>
    <x v="5"/>
    <d v="2022-06-20T15:17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67"/>
    <d v="2022-06-20T16:35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57"/>
    <d v="2022-06-20T16:35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40"/>
    <d v="2022-06-20T16:35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07"/>
    <x v="58"/>
    <d v="2022-06-20T16:35:2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19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26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86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59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63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126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30"/>
    <d v="2022-06-20T16:3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53"/>
    <d v="2022-06-20T16:3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5"/>
    <d v="2022-06-20T16:3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49"/>
    <d v="2022-06-20T16:3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16"/>
    <d v="2022-06-20T16:3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"/>
    <d v="2022-02-16T12:4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"/>
    <d v="2022-02-16T12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11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13"/>
    <d v="2022-02-16T12:47:0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4"/>
    <d v="2022-02-16T12:47:0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"/>
    <d v="2022-02-16T12:47:09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7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80"/>
    <d v="2022-02-16T12:47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49"/>
    <d v="2022-03-15T14:48:05"/>
    <n v="32"/>
    <n v="32"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91"/>
    <d v="2022-03-15T14:48:05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16"/>
    <d v="2022-03-15T14:48:05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73"/>
    <d v="2022-03-15T14:48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104"/>
    <d v="2022-03-15T14:48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106"/>
    <d v="2022-03-15T14:48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35"/>
    <d v="2022-03-15T14:48:0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85"/>
    <d v="2022-03-15T14:0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0"/>
    <d v="2022-03-15T14:01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30"/>
    <d v="2022-03-15T14:0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31"/>
    <d v="2022-03-15T14:0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2"/>
    <d v="2022-03-15T14:0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3"/>
    <d v="2022-03-15T14:0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113"/>
    <d v="2022-03-15T14:0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4"/>
    <d v="2022-03-15T14:0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"/>
    <d v="2022-03-15T14:0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130"/>
    <d v="2022-03-15T14:0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36"/>
    <d v="2022-06-20T16:35:4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37"/>
    <d v="2022-06-20T16:3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65"/>
    <d v="2022-06-20T16:3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68"/>
    <d v="2022-06-20T16:3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508"/>
    <x v="58"/>
    <d v="2022-06-20T16:35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3"/>
    <d v="2022-06-22T10:45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"/>
    <d v="2022-06-22T10:45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84"/>
    <d v="2022-06-22T10:47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27"/>
    <d v="2022-06-22T10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24"/>
    <d v="2022-06-22T10:4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65"/>
    <d v="2022-05-18T16:24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66"/>
    <d v="2022-05-18T16:24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82"/>
    <d v="2022-05-18T16:24:0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68"/>
    <d v="2022-05-18T16:24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58"/>
    <d v="2022-05-18T16:24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79"/>
    <d v="2022-05-18T16:24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49"/>
    <d v="2022-05-18T17:16:2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138"/>
    <d v="2022-05-18T17:16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90"/>
    <d v="2022-05-18T17:16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15"/>
    <d v="2022-05-18T17:16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16"/>
    <d v="2022-05-18T17:16:2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73"/>
    <d v="2022-05-18T17:16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93"/>
    <d v="2022-05-18T17:16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35"/>
    <d v="2022-05-18T17:16:2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49"/>
    <d v="2022-03-15T14:0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64"/>
    <d v="2022-03-15T14:0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16"/>
    <d v="2022-03-15T14:01:4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73"/>
    <d v="2022-03-15T14:01:4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36"/>
    <d v="2022-03-15T14:01:48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37"/>
    <d v="2022-03-15T14:0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38"/>
    <d v="2022-03-15T14:0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87"/>
    <d v="2022-03-15T13:36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02"/>
    <d v="2022-03-15T13:3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49"/>
    <d v="2022-03-15T13:36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64"/>
    <d v="2022-03-15T13:36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6"/>
    <d v="2022-03-15T13:36:4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81"/>
    <d v="2022-03-15T14:37:44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41"/>
    <d v="2022-03-15T14:3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44"/>
    <d v="2022-03-15T14:37:4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45"/>
    <d v="2022-03-15T14:37:44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82"/>
    <d v="2022-03-15T14:3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49"/>
    <d v="2022-03-15T14:37:44"/>
    <n v="94"/>
    <n v="94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88"/>
    <d v="2022-03-15T14:37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89"/>
    <d v="2022-03-15T14:37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05"/>
    <d v="2022-03-15T14:37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63"/>
    <d v="2022-03-15T14:37:44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65"/>
    <d v="2022-03-15T14:37:44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91"/>
    <d v="2022-03-15T14:37:44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36"/>
    <d v="2022-05-18T17:16:28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37"/>
    <d v="2022-05-18T17:16:28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38"/>
    <d v="2022-05-18T17:16:2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39"/>
    <d v="2022-05-18T17:16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67"/>
    <d v="2022-05-18T17:16:2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183"/>
    <d v="2022-05-18T17:16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68"/>
    <d v="2022-05-18T17:16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97"/>
    <d v="2022-05-18T17:16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98"/>
    <d v="2022-05-18T17:1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809"/>
    <x v="58"/>
    <d v="2022-05-18T17:16:2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84"/>
    <d v="2022-04-19T14:4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34"/>
    <d v="2022-04-19T14:46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"/>
    <d v="2022-04-19T14:46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4"/>
    <d v="2022-04-19T14:46:10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"/>
    <d v="2022-04-19T14:46:1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49"/>
    <d v="2022-04-19T14:46:10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4"/>
    <d v="2022-04-19T14:46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05"/>
    <d v="2022-04-19T14:46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1"/>
    <d v="2022-04-19T14:4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68"/>
    <d v="2022-04-19T14:48:18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57"/>
    <d v="2022-04-19T14:48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40"/>
    <d v="2022-04-19T14:48:1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58"/>
    <d v="2022-04-19T14:48:1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109"/>
    <d v="2022-04-19T14:48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4"/>
    <d v="2022-03-15T14:37:4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6"/>
    <d v="2022-03-15T14:37:44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73"/>
    <d v="2022-03-15T14:37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93"/>
    <d v="2022-03-15T14:37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35"/>
    <d v="2022-03-15T14:37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36"/>
    <d v="2022-03-15T14:37:44"/>
    <n v="667"/>
    <n v="667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37"/>
    <d v="2022-03-15T14:37:44"/>
    <n v="447"/>
    <n v="447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38"/>
    <d v="2022-03-15T14:37:4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39"/>
    <d v="2022-03-15T14:37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65"/>
    <d v="2022-03-15T14:37:44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56"/>
    <d v="2022-04-19T15:21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67"/>
    <d v="2022-04-19T15:21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68"/>
    <d v="2022-04-19T15:21:4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40"/>
    <d v="2022-04-19T15:21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58"/>
    <d v="2022-04-19T15:21:4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79"/>
    <d v="2022-04-19T15:21:4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72"/>
    <d v="2022-04-19T15:21:40"/>
    <n v="25"/>
    <n v="5"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49"/>
    <d v="2022-04-19T15:22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16"/>
    <d v="2022-04-19T15:22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37"/>
    <d v="2022-04-19T15:22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7"/>
    <x v="56"/>
    <d v="2022-04-19T15:22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0"/>
    <d v="2022-04-19T14:49:0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1"/>
    <d v="2022-04-19T14:49:0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2"/>
    <d v="2022-04-19T14:4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49"/>
    <d v="2022-04-19T14:48:35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64"/>
    <d v="2022-04-19T14:48:3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16"/>
    <d v="2022-04-19T14:48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73"/>
    <d v="2022-04-19T14:48:3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36"/>
    <d v="2022-04-19T14:48:35"/>
    <n v="233"/>
    <m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37"/>
    <d v="2022-04-19T14:4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56"/>
    <d v="2022-04-19T14:48:35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65"/>
    <d v="2022-04-19T14:48:35"/>
    <n v="653"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66"/>
    <d v="2022-04-19T14:48:3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185"/>
    <d v="2022-04-19T14:48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0"/>
    <d v="2022-06-20T15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17"/>
    <d v="2022-06-20T15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2"/>
    <d v="2022-06-20T15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4"/>
    <d v="2022-06-20T15:07:59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3"/>
    <d v="2022-06-20T15:07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27"/>
    <d v="2022-06-20T15:07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4"/>
    <d v="2022-06-20T15:07:59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5"/>
    <d v="2022-06-20T15:07:5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6"/>
    <d v="2022-06-20T15:07:59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6"/>
    <d v="2022-06-20T15:07:59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0"/>
    <d v="2022-06-20T15:0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1"/>
    <d v="2022-06-20T15:07:5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48"/>
    <d v="2022-06-20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3"/>
    <d v="2022-06-20T15:07:59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7"/>
    <d v="2022-06-20T15:07:5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2"/>
    <d v="2022-04-19T14:49:0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3"/>
    <d v="2022-04-19T14:49:0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4"/>
    <d v="2022-04-19T14:4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67"/>
    <d v="2022-03-15T14:37:44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53"/>
    <d v="2022-03-15T14:37:4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86"/>
    <d v="2022-03-15T14:37:44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66"/>
    <d v="2022-03-15T14:37:44"/>
    <n v="673"/>
    <n v="6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36"/>
    <d v="2022-03-15T14:35:26"/>
    <n v="394"/>
    <n v="394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37"/>
    <d v="2022-03-15T14:35:26"/>
    <n v="517"/>
    <n v="517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38"/>
    <d v="2022-03-15T14:35:26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52"/>
    <d v="2022-03-15T14:35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39"/>
    <d v="2022-03-15T14:35:26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5"/>
    <d v="2022-03-15T14:35:26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6"/>
    <d v="2022-03-15T14:35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7"/>
    <d v="2022-03-15T14:35:26"/>
    <n v="675"/>
    <n v="675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91"/>
    <d v="2022-03-15T13:29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16"/>
    <d v="2022-03-15T13:29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36"/>
    <d v="2022-03-15T13:29:55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37"/>
    <d v="2022-03-15T13:29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39"/>
    <d v="2022-03-15T13:29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58"/>
    <d v="2022-04-19T15:18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79"/>
    <d v="2022-04-19T15:18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72"/>
    <d v="2022-04-19T15:18:26"/>
    <n v="8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49"/>
    <d v="2022-04-19T15:2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16"/>
    <d v="2022-04-19T15:21:2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104"/>
    <d v="2022-04-19T15:2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37"/>
    <d v="2022-04-19T15:2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56"/>
    <d v="2022-04-19T15:21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67"/>
    <d v="2022-04-19T15:21:2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68"/>
    <d v="2022-04-19T15:21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40"/>
    <d v="2022-04-19T15:21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58"/>
    <d v="2022-04-19T15:21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79"/>
    <d v="2022-04-19T15:21:21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5"/>
    <x v="72"/>
    <d v="2022-04-19T15:21:21"/>
    <n v="956"/>
    <n v="74"/>
    <n v="84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49"/>
    <d v="2022-04-19T15:21:4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16"/>
    <d v="2022-04-19T15:21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6"/>
    <x v="93"/>
    <d v="2022-04-19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65"/>
    <d v="2022-03-15T13:29:5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82"/>
    <d v="2022-03-15T13:29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67"/>
    <d v="2022-03-15T13:29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16"/>
    <d v="2022-03-15T13:31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73"/>
    <d v="2022-03-15T13:31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35"/>
    <d v="2022-03-15T13:31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36"/>
    <d v="2022-03-15T13:31:5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37"/>
    <d v="2022-03-15T13:31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39"/>
    <d v="2022-03-15T13:31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65"/>
    <d v="2022-03-15T13:31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68"/>
    <d v="2022-03-15T13:31:5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58"/>
    <d v="2022-03-15T13:31:5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48"/>
    <d v="2022-03-15T13:32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49"/>
    <d v="2022-03-15T13:32:1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64"/>
    <d v="2022-03-15T13:32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11"/>
    <d v="2022-03-15T13:3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16"/>
    <d v="2022-03-15T13:32:1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28"/>
    <d v="2022-03-15T11:3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29"/>
    <d v="2022-03-15T11:37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6"/>
    <d v="2022-03-15T11:37:2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9"/>
    <d v="2022-03-15T11:37:2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0"/>
    <d v="2022-03-15T11:3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1"/>
    <d v="2022-03-15T11:37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2"/>
    <d v="2022-03-15T11:37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3"/>
    <d v="2022-03-15T11:37:2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7"/>
    <d v="2022-03-15T11:37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5"/>
    <d v="2022-03-15T11:37:28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20"/>
    <d v="2022-03-15T11:37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0"/>
    <d v="2022-03-15T11:37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8"/>
    <d v="2022-03-15T11:37:2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9"/>
    <d v="2022-03-15T11:37:2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30"/>
    <d v="2022-03-15T11:37:28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31"/>
    <d v="2022-03-15T11:37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1"/>
    <d v="2022-03-15T11:37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5"/>
    <d v="2022-06-20T15:07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6"/>
    <d v="2022-06-20T15:07:59"/>
    <n v="934"/>
    <m/>
    <n v="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1"/>
    <d v="2022-06-20T15:07:5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2"/>
    <d v="2022-06-20T15:07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7"/>
    <d v="2022-06-20T15:07:59"/>
    <n v="199"/>
    <m/>
    <n v="199"/>
    <n v="1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87"/>
    <d v="2022-06-20T15:07:5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88"/>
    <d v="2022-06-20T15:0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83"/>
    <d v="2022-06-20T15:07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8"/>
    <d v="2022-06-20T15:07:59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69"/>
    <d v="2022-06-20T15:07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7"/>
    <d v="2022-06-20T15:07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97"/>
    <d v="2022-06-20T15:07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4"/>
    <d v="2022-06-22T10:45:3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"/>
    <d v="2022-06-22T10:45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30"/>
    <d v="2022-06-22T10:45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49"/>
    <d v="2022-06-22T10:45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37"/>
    <d v="2022-06-20T16:36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5"/>
    <d v="2022-06-20T16:36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6"/>
    <d v="2022-06-20T16:36:5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6"/>
    <d v="2022-06-20T16:36:56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61"/>
    <d v="2022-06-20T16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63"/>
    <d v="2022-06-20T16:36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7"/>
    <d v="2022-06-20T16:3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5"/>
    <d v="2022-06-20T16:3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20"/>
    <d v="2022-06-20T16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8"/>
    <d v="2022-06-20T16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9"/>
    <d v="2022-06-20T16:36:5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30"/>
    <d v="2022-06-20T16:36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31"/>
    <d v="2022-06-20T16:36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52"/>
    <d v="2022-06-20T16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53"/>
    <d v="2022-06-20T16:36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89"/>
    <d v="2022-06-20T16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15"/>
    <d v="2022-06-20T15:07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40"/>
    <d v="2022-06-20T15:07:59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115"/>
    <d v="2022-03-15T14:2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40"/>
    <d v="2022-03-15T14:20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58"/>
    <d v="2022-03-15T14:20:1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72"/>
    <d v="2022-03-15T14:20:18"/>
    <n v="31"/>
    <n v="2"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76"/>
    <d v="2022-03-15T14:2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8"/>
    <d v="2022-03-15T14:20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9"/>
    <d v="2022-03-15T14:20:4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50"/>
    <d v="2022-03-15T14:2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17"/>
    <d v="2022-03-15T14:2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84"/>
    <d v="2022-03-15T14:20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4"/>
    <d v="2022-06-20T16:47:42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41"/>
    <d v="2022-06-20T16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"/>
    <d v="2022-06-20T16:47:42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0"/>
    <d v="2022-06-20T16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77"/>
    <d v="2022-06-20T16:47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01"/>
    <d v="2022-06-20T16:47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02"/>
    <d v="2022-06-20T16:47:4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2"/>
    <d v="2022-03-15T14:40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3"/>
    <d v="2022-03-15T14:40:19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7"/>
    <d v="2022-03-15T14:40:1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85"/>
    <d v="2022-03-15T14:40:1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4"/>
    <d v="2022-04-19T15:55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0"/>
    <d v="2022-04-19T15:5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5"/>
    <d v="2022-04-19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36"/>
    <d v="2022-04-19T15:26:2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52"/>
    <d v="2022-04-19T15:26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6"/>
    <d v="2022-04-19T15:26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65"/>
    <d v="2022-04-19T15:26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67"/>
    <d v="2022-04-19T15:26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"/>
    <d v="2022-03-15T14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113"/>
    <d v="2022-03-15T14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4"/>
    <d v="2022-03-15T14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5"/>
    <d v="2022-03-15T14:23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77"/>
    <d v="2022-03-15T14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104"/>
    <d v="2022-04-19T15:28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35"/>
    <d v="2022-04-19T15:2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36"/>
    <d v="2022-04-19T15:28:0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37"/>
    <d v="2022-04-19T15:28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56"/>
    <d v="2022-04-19T15:28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65"/>
    <d v="2022-04-19T15:28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81"/>
    <d v="2022-04-19T15:2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67"/>
    <d v="2022-04-19T15:28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68"/>
    <d v="2022-04-19T15:28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8"/>
    <d v="2022-03-15T12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9"/>
    <d v="2022-03-15T12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5"/>
    <d v="2022-03-15T12:09:1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79"/>
    <d v="2022-03-15T14:39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99"/>
    <d v="2022-03-15T14:40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75"/>
    <d v="2022-03-15T14:40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76"/>
    <d v="2022-03-15T14:40:1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7"/>
    <d v="2022-03-15T14:40:1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9"/>
    <d v="2022-02-16T13:5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84"/>
    <d v="2022-02-16T13:5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90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26"/>
    <d v="2022-02-16T13:5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86"/>
    <d v="2022-02-16T13:5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9"/>
    <d v="2022-02-16T13:51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3"/>
    <d v="2022-02-16T13:51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27"/>
    <d v="2022-02-16T13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85"/>
    <d v="2022-02-16T13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0"/>
    <d v="2022-02-16T13:51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91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30"/>
    <d v="2022-02-16T13:51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31"/>
    <d v="2022-02-16T13:5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1"/>
    <d v="2022-02-16T13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32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31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2"/>
    <d v="2022-02-16T13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66"/>
    <d v="2022-06-20T16:48:00"/>
    <n v="424"/>
    <n v="3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83"/>
    <d v="2022-06-20T16:48:00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8"/>
    <d v="2022-06-20T16:48:00"/>
    <n v="300"/>
    <n v="3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9"/>
    <d v="2022-06-20T16:48:00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97"/>
    <d v="2022-06-20T16:48:0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98"/>
    <d v="2022-06-20T16:48:00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58"/>
    <d v="2022-06-20T16:48:00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09"/>
    <d v="2022-06-20T16:48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72"/>
    <d v="2022-06-20T16:48:00"/>
    <n v="11"/>
    <n v="2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138"/>
    <d v="2022-06-20T16:54:3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91"/>
    <d v="2022-06-20T16:54:39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15"/>
    <d v="2022-06-20T16:54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16"/>
    <d v="2022-06-20T16:54:39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73"/>
    <d v="2022-06-20T16:54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93"/>
    <d v="2022-06-20T16:54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35"/>
    <d v="2022-06-20T16:54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36"/>
    <d v="2022-06-20T16:54:39"/>
    <n v="1172"/>
    <n v="1172"/>
    <m/>
    <m/>
    <n v="1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47"/>
    <d v="2022-05-18T11:47:02"/>
    <n v="2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49"/>
    <d v="2022-05-18T11:47:02"/>
    <n v="49"/>
    <n v="49"/>
    <m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35"/>
    <d v="2022-02-16T12:48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11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12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4"/>
    <d v="2022-05-18T11:42:2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41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"/>
    <d v="2022-05-18T11:42:22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7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30"/>
    <d v="2022-05-18T11:1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2"/>
    <d v="2022-05-18T11:1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13"/>
    <d v="2022-05-18T11:11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87"/>
    <d v="2022-05-18T11:11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49"/>
    <d v="2022-05-18T11:11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64"/>
    <d v="2022-05-18T11:11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05"/>
    <d v="2022-05-18T11:1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6"/>
    <d v="2022-05-18T11:11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92"/>
    <d v="2022-05-18T11:11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73"/>
    <d v="2022-05-18T11:11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94"/>
    <d v="2022-05-18T11:1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04"/>
    <d v="2022-05-18T11:1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35"/>
    <d v="2022-05-18T11:11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36"/>
    <d v="2022-05-18T11:11:11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37"/>
    <d v="2022-05-18T11:11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56"/>
    <d v="2022-05-18T11:11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65"/>
    <d v="2022-05-18T11:11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68"/>
    <d v="2022-05-18T11:11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69"/>
    <d v="2022-05-18T11:11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40"/>
    <d v="2022-05-18T11:11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58"/>
    <d v="2022-05-18T11:11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74"/>
    <d v="2022-05-18T11:11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72"/>
    <d v="2022-05-18T11:11:11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64"/>
    <d v="2022-05-18T11:11:28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92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93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17"/>
    <d v="2022-05-18T11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04"/>
    <d v="2022-05-18T11:45:3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36"/>
    <d v="2022-05-18T11:45:34"/>
    <n v="923"/>
    <m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39"/>
    <d v="2022-05-18T11:45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6"/>
    <d v="2022-05-18T11:45:34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5"/>
    <d v="2022-05-18T11:45:34"/>
    <n v="1068"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6"/>
    <d v="2022-05-18T11:45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42"/>
    <d v="2022-05-18T11:45:34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1"/>
    <d v="2022-05-18T11:45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94"/>
    <d v="2022-03-15T11:3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6"/>
    <d v="2022-03-15T11:39:43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4"/>
    <d v="2022-05-18T11:42:22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3"/>
    <d v="2022-05-18T11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27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4"/>
    <d v="2022-05-18T11:42:2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5"/>
    <d v="2022-05-18T11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6"/>
    <d v="2022-05-18T11:42:2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5"/>
    <d v="2022-03-15T11:3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6"/>
    <d v="2022-03-15T11:39:43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7"/>
    <d v="2022-03-15T11:39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8"/>
    <d v="2022-03-15T11:3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9"/>
    <d v="2022-03-15T11:3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5"/>
    <d v="2022-03-15T11:39:43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6"/>
    <d v="2022-03-15T11:39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8"/>
    <d v="2022-02-16T14:5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9"/>
    <d v="2022-02-16T14:57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0"/>
    <d v="2022-02-16T14:57:36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1"/>
    <d v="2022-02-16T14:57:3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1"/>
    <d v="2022-02-16T14:5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2"/>
    <d v="2022-02-16T14:5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2"/>
    <d v="2022-02-16T14:57:3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3"/>
    <d v="2022-02-16T14:57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4"/>
    <d v="2022-02-16T14:5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0"/>
    <d v="2022-02-16T14:57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"/>
    <d v="2022-02-16T14:5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"/>
    <d v="2022-02-16T14:5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36"/>
    <d v="2022-02-16T14:5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32"/>
    <d v="2022-02-16T14:5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11"/>
    <d v="2022-02-16T14:5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4"/>
    <d v="2022-02-16T14:57:3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"/>
    <d v="2022-02-16T14:57:36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30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73"/>
    <d v="2022-03-15T12:09:5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93"/>
    <d v="2022-03-15T12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51"/>
    <d v="2022-03-15T12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35"/>
    <d v="2022-03-15T12:0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36"/>
    <d v="2022-03-15T12:09:50"/>
    <n v="486"/>
    <m/>
    <n v="486"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36"/>
    <d v="2022-05-18T10:58:24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37"/>
    <d v="2022-05-18T10:58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6"/>
    <d v="2022-05-18T10:58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65"/>
    <d v="2022-05-18T10:58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67"/>
    <d v="2022-05-18T10:58:2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68"/>
    <d v="2022-05-18T10:58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97"/>
    <d v="2022-05-18T10:58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15"/>
    <d v="2022-05-18T10:58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40"/>
    <d v="2022-05-18T10:58:2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8"/>
    <d v="2022-05-18T10:58:2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8"/>
    <d v="2022-05-18T10:58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9"/>
    <d v="2022-05-18T10:5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84"/>
    <d v="2022-05-18T10:58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26"/>
    <d v="2022-05-18T10:58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86"/>
    <d v="2022-05-18T10:5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9"/>
    <d v="2022-05-18T10:5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3"/>
    <d v="2022-05-18T10:5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85"/>
    <d v="2022-05-18T10:58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0"/>
    <d v="2022-05-18T10:58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30"/>
    <d v="2022-05-18T10:58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8"/>
    <d v="2022-04-19T14:52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9"/>
    <d v="2022-04-19T14:52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0"/>
    <d v="2022-04-19T14:5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5"/>
    <d v="2022-06-20T15:07:59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20"/>
    <d v="2022-06-20T15:07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0"/>
    <d v="2022-06-20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8"/>
    <d v="2022-06-20T15:07:59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29"/>
    <d v="2022-06-20T15:07:59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0"/>
    <d v="2022-06-20T15:07:59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1"/>
    <d v="2022-06-20T15:07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1"/>
    <d v="2022-06-20T15:07:5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2"/>
    <d v="2022-06-20T15:07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2"/>
    <d v="2022-06-20T15:07:5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6"/>
    <d v="2022-02-16T14:58:40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7"/>
    <d v="2022-02-16T14:58:4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8"/>
    <d v="2022-02-16T14:5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52"/>
    <d v="2022-02-16T14:58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9"/>
    <d v="2022-02-16T14:5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6"/>
    <d v="2022-02-16T14:58:40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72"/>
    <d v="2022-02-16T13:46:20"/>
    <n v="122"/>
    <n v="5"/>
    <n v="10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4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87"/>
    <d v="2022-05-18T10:2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4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0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"/>
    <d v="2022-05-18T11:27:5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"/>
    <d v="2022-05-18T11:27:5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6"/>
    <d v="2022-05-18T11:27:5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2"/>
    <d v="2022-05-18T11:2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4"/>
    <d v="2022-05-18T11:27:5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41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"/>
    <d v="2022-05-18T11:27:5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0"/>
    <d v="2022-05-18T11:2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77"/>
    <d v="2022-05-18T11:2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01"/>
    <d v="2022-05-18T11:27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02"/>
    <d v="2022-05-18T11:27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41"/>
    <d v="2022-05-18T11:27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3"/>
    <d v="2022-05-18T11:2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03"/>
    <d v="2022-05-18T11:27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49"/>
    <d v="2022-05-18T11:27:57"/>
    <n v="174"/>
    <m/>
    <n v="174"/>
    <m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4"/>
    <d v="2022-05-18T11:27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0"/>
    <d v="2022-05-18T11:27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1"/>
    <d v="2022-05-18T11:27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9"/>
    <d v="2022-05-18T11:27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24"/>
    <d v="2022-05-18T11:27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"/>
    <d v="2022-05-18T11:27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5"/>
    <d v="2022-05-18T11:27:57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95"/>
    <d v="2022-05-18T10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96"/>
    <d v="2022-05-18T10:03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68"/>
    <d v="2022-05-18T10:03:14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40"/>
    <d v="2022-05-18T10:03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58"/>
    <d v="2022-05-18T10:03:14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109"/>
    <d v="2022-05-18T10:03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5"/>
    <x v="72"/>
    <d v="2022-05-18T10:03:14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49"/>
    <d v="2022-05-18T10:03:31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64"/>
    <d v="2022-05-18T10:03:31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11"/>
    <d v="2022-05-18T10:03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16"/>
    <d v="2022-05-18T10:03:3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73"/>
    <d v="2022-05-18T10:03:31"/>
    <n v="184"/>
    <m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36"/>
    <d v="2022-05-18T10:03:3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37"/>
    <d v="2022-05-18T10:03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56"/>
    <d v="2022-05-18T10:03:3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65"/>
    <d v="2022-05-18T10:03:31"/>
    <n v="708"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66"/>
    <d v="2022-05-18T10:03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81"/>
    <d v="2022-05-18T10:03:3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82"/>
    <d v="2022-05-18T10:03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67"/>
    <d v="2022-05-18T10:03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68"/>
    <d v="2022-05-18T10:03:31"/>
    <n v="458"/>
    <n v="0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57"/>
    <d v="2022-05-18T10:03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40"/>
    <d v="2022-05-18T10:03:31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58"/>
    <d v="2022-05-18T10:03:3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8"/>
    <d v="2022-06-20T15:1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9"/>
    <d v="2022-06-20T15:15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6"/>
    <d v="2022-06-20T15:15:52"/>
    <n v="62"/>
    <m/>
    <n v="62"/>
    <m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5"/>
    <d v="2022-06-20T15:15:5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6"/>
    <d v="2022-06-20T15:15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7"/>
    <d v="2022-06-20T15:15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83"/>
    <d v="2022-06-20T15:15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10"/>
    <d v="2022-06-20T15:1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8"/>
    <d v="2022-06-20T15:15:52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9"/>
    <d v="2022-06-20T15:15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7"/>
    <d v="2022-06-20T15:15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40"/>
    <d v="2022-06-20T15:15:5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8"/>
    <d v="2022-06-20T15:15:52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72"/>
    <d v="2022-06-20T15:15:52"/>
    <n v="168"/>
    <n v="19"/>
    <n v="13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76"/>
    <d v="2022-06-20T15:16:5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7"/>
    <d v="2022-06-20T15:16:5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8"/>
    <d v="2022-06-20T15:16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9"/>
    <d v="2022-06-20T15:16:5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17"/>
    <d v="2022-06-20T15:17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19"/>
    <d v="2022-06-20T15:17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84"/>
    <d v="2022-06-20T15:17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3"/>
    <d v="2022-06-20T15:17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4"/>
    <d v="2022-06-20T15:17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5"/>
    <d v="2022-06-20T15:17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16"/>
    <d v="2022-06-20T16:34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56"/>
    <d v="2022-06-20T16:34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67"/>
    <d v="2022-06-20T16:34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68"/>
    <d v="2022-06-20T16:34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40"/>
    <d v="2022-06-20T16:34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58"/>
    <d v="2022-06-20T16:34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79"/>
    <d v="2022-06-20T16:34:02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72"/>
    <d v="2022-06-20T16:34:02"/>
    <n v="48"/>
    <n v="4"/>
    <n v="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97"/>
    <d v="2022-06-20T16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8"/>
    <d v="2022-06-20T16:34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9"/>
    <d v="2022-06-20T16:34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84"/>
    <d v="2022-06-20T16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26"/>
    <d v="2022-06-20T16:34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86"/>
    <d v="2022-06-20T16:34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9"/>
    <d v="2022-06-20T16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63"/>
    <d v="2022-06-20T16:3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0"/>
    <d v="2022-06-20T16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98"/>
    <d v="2022-06-20T16:3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31"/>
    <d v="2022-06-20T16:34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2"/>
    <d v="2022-06-20T16:34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3"/>
    <d v="2022-06-20T16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4"/>
    <d v="2022-06-20T16:3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"/>
    <d v="2022-06-20T16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38"/>
    <d v="2022-06-20T16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05"/>
    <d v="2022-06-20T16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49"/>
    <d v="2022-02-16T14:05:3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64"/>
    <d v="2022-02-16T14:05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15"/>
    <d v="2022-02-16T14:0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16"/>
    <d v="2022-02-16T14:05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35"/>
    <d v="2022-02-16T14:0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36"/>
    <d v="2022-02-16T14:05:3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49"/>
    <d v="2022-03-15T12:19:3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4"/>
    <d v="2022-03-15T12:19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27"/>
    <d v="2022-02-16T13:5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85"/>
    <d v="2022-02-16T13:51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81"/>
    <d v="2022-02-16T12:52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83"/>
    <d v="2022-02-16T14:44:0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68"/>
    <d v="2022-02-16T14:44:09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69"/>
    <d v="2022-02-16T14:44:0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97"/>
    <d v="2022-02-16T14:44:0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98"/>
    <d v="2022-02-16T14:44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3"/>
    <d v="2022-02-16T14:5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37"/>
    <d v="2022-02-16T13:39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56"/>
    <d v="2022-02-16T13:3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65"/>
    <d v="2022-02-16T13:39:5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68"/>
    <d v="2022-02-16T13:39:5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40"/>
    <d v="2022-02-16T13:3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58"/>
    <d v="2022-02-16T13:39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72"/>
    <d v="2022-02-16T13:39:50"/>
    <n v="26"/>
    <n v="3"/>
    <n v="2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1"/>
    <d v="2022-06-20T15:07:1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6"/>
    <d v="2022-06-20T15:07:19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3"/>
    <d v="2022-06-20T15:07:19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04"/>
    <d v="2022-06-20T15:07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36"/>
    <d v="2022-06-20T15:07:19"/>
    <n v="261"/>
    <m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6"/>
    <d v="2022-06-20T15:07:19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68"/>
    <d v="2022-04-19T15:43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97"/>
    <d v="2022-04-19T15:43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98"/>
    <d v="2022-04-19T15:4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58"/>
    <d v="2022-04-19T15:43:3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144"/>
    <d v="2022-04-19T15:43:37"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72"/>
    <d v="2022-04-19T15:43:37"/>
    <n v="532"/>
    <n v="252"/>
    <n v="256"/>
    <n v="24"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199"/>
    <d v="2022-04-19T15:43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64"/>
    <d v="2022-06-20T16:21:4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91"/>
    <d v="2022-06-20T16:21:4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16"/>
    <d v="2022-06-20T16:21:40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92"/>
    <d v="2022-06-20T16:21:4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73"/>
    <d v="2022-06-20T16:21:4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36"/>
    <d v="2022-06-20T16:21:40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37"/>
    <d v="2022-06-20T16:21:4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67"/>
    <d v="2022-06-20T16:21:40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68"/>
    <d v="2022-06-20T16:21:4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97"/>
    <d v="2022-06-20T16:21:4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98"/>
    <d v="2022-06-20T16:2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58"/>
    <d v="2022-06-20T16:21:4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4"/>
    <x v="74"/>
    <d v="2022-06-20T16:21:4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76"/>
    <d v="2022-06-20T16:2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8"/>
    <d v="2022-06-20T16:2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9"/>
    <d v="2022-06-20T16:21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84"/>
    <d v="2022-06-20T16:21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26"/>
    <d v="2022-06-20T16:21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86"/>
    <d v="2022-06-20T16:2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9"/>
    <d v="2022-06-20T16:21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63"/>
    <d v="2022-06-20T16:21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27"/>
    <d v="2022-06-20T16:2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85"/>
    <d v="2022-06-20T16:21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30"/>
    <d v="2022-06-20T16:2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3"/>
    <d v="2022-06-20T16:46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85"/>
    <d v="2022-06-20T16:4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8"/>
    <d v="2022-06-20T16:4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9"/>
    <d v="2022-06-20T16:46:1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30"/>
    <d v="2022-06-20T16:46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31"/>
    <d v="2022-06-20T16:4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32"/>
    <d v="2022-06-20T16:4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52"/>
    <d v="2022-06-20T16:4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53"/>
    <d v="2022-06-20T16:4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"/>
    <d v="2022-06-20T16:4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3"/>
    <d v="2022-06-20T16:4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13"/>
    <d v="2022-06-20T16:46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5"/>
    <d v="2022-06-20T16:46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7"/>
    <d v="2022-06-20T16:46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1"/>
    <d v="2022-06-20T16:4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6"/>
    <d v="2022-06-20T16:46:1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3"/>
    <d v="2022-06-20T16:46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94"/>
    <d v="2022-06-20T16:4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36"/>
    <d v="2022-06-20T16:46:1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5"/>
    <d v="2022-06-20T16:46:1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6"/>
    <d v="2022-06-20T16:46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42"/>
    <d v="2022-06-20T16:4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81"/>
    <d v="2022-06-20T16:4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82"/>
    <d v="2022-06-20T16:4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7"/>
    <d v="2022-06-20T16:4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4"/>
    <d v="2022-05-18T10:35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87"/>
    <d v="2022-05-18T10:35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02"/>
    <d v="2022-05-18T10:3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03"/>
    <d v="2022-05-18T10:3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49"/>
    <d v="2022-05-18T10:35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64"/>
    <d v="2022-05-18T10:35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6"/>
    <d v="2022-05-18T10:35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36"/>
    <d v="2022-05-18T10:35:54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6"/>
    <d v="2022-05-18T10:35:5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65"/>
    <d v="2022-05-18T10:35:5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66"/>
    <d v="2022-05-18T10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68"/>
    <d v="2022-05-18T10:35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38"/>
    <d v="2022-06-20T15:12:34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6"/>
    <d v="2022-06-20T15:12:34"/>
    <n v="165"/>
    <n v="15"/>
    <n v="150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73"/>
    <d v="2022-06-20T15:12:34"/>
    <n v="62"/>
    <n v="2"/>
    <n v="60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93"/>
    <d v="2022-06-20T15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94"/>
    <d v="2022-06-20T15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35"/>
    <d v="2022-06-20T15:12:34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36"/>
    <d v="2022-06-20T15:12:34"/>
    <n v="461"/>
    <n v="139"/>
    <n v="322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37"/>
    <d v="2022-06-20T15:12:34"/>
    <n v="73"/>
    <n v="46"/>
    <n v="27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38"/>
    <d v="2022-06-20T15:12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39"/>
    <d v="2022-06-20T15:12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56"/>
    <d v="2022-06-20T15:12:34"/>
    <n v="43"/>
    <m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65"/>
    <d v="2022-06-20T15:12:34"/>
    <n v="404"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66"/>
    <d v="2022-06-20T15:12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67"/>
    <d v="2022-06-20T15:12:34"/>
    <n v="56"/>
    <n v="19"/>
    <n v="37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66"/>
    <d v="2022-06-20T15:12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21"/>
    <d v="2022-06-20T15:12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73"/>
    <d v="2022-06-20T15:12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95"/>
    <d v="2022-06-20T15:1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200"/>
    <d v="2022-06-20T15:12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96"/>
    <d v="2022-06-20T15:12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183"/>
    <d v="2022-06-20T15:12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6"/>
    <d v="2022-06-22T10:46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5"/>
    <d v="2022-06-22T10:46:5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6"/>
    <d v="2022-06-22T10:46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7"/>
    <d v="2022-06-22T10:46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8"/>
    <d v="2022-06-22T10:46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97"/>
    <d v="2022-06-22T10:46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15"/>
    <d v="2022-06-22T10:46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40"/>
    <d v="2022-06-22T10:46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8"/>
    <d v="2022-06-22T10:46:5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76"/>
    <d v="2022-06-22T10:47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8"/>
    <d v="2022-06-22T10:47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8"/>
    <x v="19"/>
    <d v="2022-06-22T10:4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18"/>
    <d v="2022-06-20T16:1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19"/>
    <d v="2022-06-20T16:1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84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26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86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1"/>
    <d v="2022-06-22T10:45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32"/>
    <d v="2022-06-22T10:45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2"/>
    <d v="2022-06-22T10:45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9"/>
    <d v="2022-06-20T16:1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3"/>
    <d v="2022-06-20T16:1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85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0"/>
    <d v="2022-06-20T16:1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30"/>
    <d v="2022-06-20T16:15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26"/>
    <d v="2022-06-20T16:45:23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86"/>
    <d v="2022-06-20T16:45:23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9"/>
    <d v="2022-06-20T16:45:23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1"/>
    <d v="2022-06-20T16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63"/>
    <d v="2022-06-20T16:45:23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27"/>
    <d v="2022-06-20T16:45:2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85"/>
    <d v="2022-06-20T16:45:23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26"/>
    <d v="2022-06-20T16:4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20"/>
    <d v="2022-06-20T16:4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0"/>
    <d v="2022-06-20T16:45:2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0"/>
    <d v="2022-06-20T16:45:23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1"/>
    <d v="2022-06-20T16:45:2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1"/>
    <d v="2022-06-20T16:45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2"/>
    <d v="2022-06-20T16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3"/>
    <d v="2022-06-20T16:4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56"/>
    <d v="2022-06-20T16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2"/>
    <d v="2022-06-20T16:45:2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84"/>
    <d v="2022-06-20T16:4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3"/>
    <d v="2022-06-20T16:45:2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4"/>
    <d v="2022-06-20T16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0"/>
    <d v="2022-06-20T16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"/>
    <d v="2022-06-20T16:45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2"/>
    <d v="2022-06-20T16:4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"/>
    <d v="2022-06-20T16:45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32"/>
    <d v="2022-06-20T16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84"/>
    <d v="2022-03-15T12:2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24"/>
    <d v="2022-03-15T12:22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26"/>
    <d v="2022-03-15T12:22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86"/>
    <d v="2022-03-15T12:2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59"/>
    <d v="2022-03-15T12:2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63"/>
    <d v="2022-03-15T12:22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50"/>
    <d v="2022-03-15T12:2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0"/>
    <d v="2022-03-15T12:2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92"/>
    <d v="2022-02-16T14:14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36"/>
    <d v="2022-02-16T14:14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37"/>
    <d v="2022-02-16T14:1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67"/>
    <d v="2022-02-16T14:14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68"/>
    <d v="2022-02-16T14:14:0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58"/>
    <d v="2022-02-16T14:1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74"/>
    <d v="2022-02-16T14:14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90"/>
    <d v="2022-02-16T14:14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16"/>
    <d v="2022-02-16T14:14:2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92"/>
    <d v="2022-02-16T14:14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35"/>
    <d v="2022-02-16T14:14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36"/>
    <d v="2022-02-16T14:14:24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37"/>
    <d v="2022-02-16T14:14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67"/>
    <d v="2022-02-16T14:14:2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97"/>
    <d v="2022-02-16T14:14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8"/>
    <x v="98"/>
    <d v="2022-02-16T14:14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65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68"/>
    <d v="2022-04-19T15:39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40"/>
    <d v="2022-04-19T15:39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58"/>
    <d v="2022-04-19T15:39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72"/>
    <d v="2022-04-19T15:39:32"/>
    <n v="18"/>
    <n v="3"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5"/>
    <x v="65"/>
    <d v="2022-04-19T15:39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5"/>
    <x v="66"/>
    <d v="2022-04-19T15:3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5"/>
    <x v="79"/>
    <d v="2022-04-19T15:39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6"/>
    <x v="65"/>
    <d v="2022-04-19T15:4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6"/>
    <x v="79"/>
    <d v="2022-04-19T15:40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16"/>
    <d v="2022-04-19T15:40:2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73"/>
    <d v="2022-04-19T15:40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93"/>
    <d v="2022-04-19T15:4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56"/>
    <d v="2022-03-15T14:21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67"/>
    <d v="2022-03-15T14:21:55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64"/>
    <d v="2022-03-15T13:39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6"/>
    <d v="2022-03-15T13:39:0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73"/>
    <d v="2022-03-15T13:39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36"/>
    <d v="2022-03-15T13:39:0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56"/>
    <d v="2022-03-15T13:39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65"/>
    <d v="2022-03-15T13:39:0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51"/>
    <d v="2022-03-15T12:1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5"/>
    <d v="2022-03-15T12:14:3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6"/>
    <d v="2022-03-15T12:14:32"/>
    <n v="550"/>
    <n v="426"/>
    <n v="124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49"/>
    <d v="2022-03-15T14:29:10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16"/>
    <d v="2022-03-15T14:29:10"/>
    <n v="0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73"/>
    <d v="2022-03-15T14:29:10"/>
    <n v="0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94"/>
    <d v="2022-03-15T14:29:10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36"/>
    <d v="2022-03-15T14:29:10"/>
    <n v="0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65"/>
    <d v="2022-03-15T14:29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66"/>
    <d v="2022-03-15T14:29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76"/>
    <d v="2022-03-15T14:29:3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7"/>
    <d v="2022-03-15T14:29:3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8"/>
    <d v="2022-03-15T14:29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9"/>
    <d v="2022-03-15T14:2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0"/>
    <d v="2022-03-15T14:2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00"/>
    <d v="2022-03-15T14:2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84"/>
    <d v="2022-03-15T14:2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3"/>
    <d v="2022-03-15T14:2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4"/>
    <d v="2022-03-15T14:29:31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5"/>
    <d v="2022-03-15T14:29:31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6"/>
    <d v="2022-03-15T14:29:3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86"/>
    <d v="2022-03-15T14:29:3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1"/>
    <d v="2022-03-15T14:29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3"/>
    <d v="2022-03-15T14:29:3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7"/>
    <d v="2022-03-15T14:2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8"/>
    <d v="2022-03-15T14:29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29"/>
    <d v="2022-03-15T14:29:3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30"/>
    <d v="2022-03-15T14:29:3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68"/>
    <d v="2022-06-20T15:12:34"/>
    <n v="281"/>
    <n v="17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40"/>
    <d v="2022-06-20T15:12:3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58"/>
    <d v="2022-06-20T15:12:34"/>
    <n v="165"/>
    <n v="15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79"/>
    <d v="2022-06-20T15:12:34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78"/>
    <d v="2022-06-20T15:12:3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72"/>
    <d v="2022-06-20T15:12:34"/>
    <n v="360"/>
    <n v="104"/>
    <n v="23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5"/>
    <d v="2022-06-20T15:12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6"/>
    <d v="2022-06-20T15:12:54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7"/>
    <d v="2022-06-20T15:12:54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8"/>
    <d v="2022-06-20T15:12:54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9"/>
    <d v="2022-06-20T15:12:54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0"/>
    <d v="2022-06-20T15:12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84"/>
    <d v="2022-06-20T15:12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3"/>
    <d v="2022-06-20T15:12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4"/>
    <d v="2022-06-20T15:12:54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5"/>
    <d v="2022-06-20T15:12:54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6"/>
    <d v="2022-06-20T15:12:54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86"/>
    <d v="2022-06-20T15:12:54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1"/>
    <d v="2022-06-20T15:12:5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3"/>
    <d v="2022-06-20T15:12:54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7"/>
    <d v="2022-06-20T15:12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8"/>
    <d v="2022-06-20T15:12:5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9"/>
    <d v="2022-06-20T15:12:54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30"/>
    <d v="2022-06-20T15:12:5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31"/>
    <d v="2022-06-20T15:12:5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26"/>
    <d v="2022-04-19T14:53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99"/>
    <d v="2022-03-15T12:2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0"/>
    <d v="2022-05-18T11:3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26"/>
    <d v="2022-04-19T15:16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8"/>
    <d v="2022-03-15T14:29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9"/>
    <d v="2022-03-15T14:29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30"/>
    <d v="2022-03-15T14:29:1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31"/>
    <d v="2022-03-15T14:29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53"/>
    <d v="2022-03-15T14:29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5"/>
    <d v="2022-03-15T14:29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36"/>
    <d v="2022-04-19T15:14:01"/>
    <n v="0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56"/>
    <d v="2022-04-19T15:14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67"/>
    <d v="2022-04-19T15:14:01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40"/>
    <d v="2022-04-19T15:14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9"/>
    <x v="16"/>
    <d v="2022-04-19T15:14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9"/>
    <x v="36"/>
    <d v="2022-04-19T15:14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9"/>
    <x v="56"/>
    <d v="2022-04-19T15:14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9"/>
    <x v="40"/>
    <d v="2022-04-19T15:14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9"/>
    <x v="58"/>
    <d v="2022-04-19T15:14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0"/>
    <x v="16"/>
    <d v="2022-04-19T15:14:3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0"/>
    <x v="36"/>
    <d v="2022-04-19T15:14:3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0"/>
    <x v="65"/>
    <d v="2022-04-19T15:14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0"/>
    <x v="58"/>
    <d v="2022-04-19T15:14:3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49"/>
    <d v="2022-04-19T15:14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90"/>
    <d v="2022-04-19T15:1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16"/>
    <d v="2022-04-19T15:14:5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73"/>
    <d v="2022-04-19T15:14:5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36"/>
    <d v="2022-04-19T15:14:5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37"/>
    <d v="2022-04-19T15:1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56"/>
    <d v="2022-04-19T15:14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65"/>
    <d v="2022-04-19T15:1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142"/>
    <d v="2022-04-19T15:14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81"/>
    <d v="2022-04-19T15:1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82"/>
    <d v="2022-04-19T15:1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67"/>
    <d v="2022-03-15T14:01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68"/>
    <d v="2022-03-15T14:0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90"/>
    <x v="36"/>
    <d v="2022-03-15T14:21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90"/>
    <x v="65"/>
    <d v="2022-03-15T14:21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90"/>
    <x v="142"/>
    <d v="2022-03-15T14:2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90"/>
    <x v="67"/>
    <d v="2022-03-15T14:21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90"/>
    <x v="72"/>
    <d v="2022-03-15T14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49"/>
    <d v="2022-03-15T14:21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91"/>
    <d v="2022-03-15T14:2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16"/>
    <d v="2022-03-15T14:21:5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93"/>
    <d v="2022-03-15T14:2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94"/>
    <d v="2022-03-15T14:21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37"/>
    <d v="2022-03-15T14:21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7"/>
    <d v="2022-04-19T14:44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85"/>
    <d v="2022-04-19T14:4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26"/>
    <d v="2022-04-19T14:4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20"/>
    <d v="2022-04-19T14:4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8"/>
    <d v="2022-04-19T14:44:0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9"/>
    <d v="2022-04-19T14:44:02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30"/>
    <d v="2022-04-19T14:44:0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31"/>
    <d v="2022-04-19T14:44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25"/>
    <d v="2022-04-19T14:4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33"/>
    <d v="2022-04-19T14:4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37"/>
    <d v="2022-04-19T15:39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56"/>
    <d v="2022-04-19T15:39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72"/>
    <d v="2022-04-19T15:22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11"/>
    <d v="2022-04-19T15:2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16"/>
    <d v="2022-04-19T15:23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80"/>
    <d v="2022-04-19T15:2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"/>
    <d v="2022-03-15T12:24:41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49"/>
    <d v="2022-03-15T12:24:41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1"/>
    <d v="2022-03-15T12:24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6"/>
    <d v="2022-03-15T12:24:41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3"/>
    <d v="2022-03-15T12:24:41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6"/>
    <d v="2022-03-15T12:24:41"/>
    <n v="403"/>
    <m/>
    <n v="403"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86"/>
    <d v="2022-04-19T14:53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59"/>
    <d v="2022-04-19T14:5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63"/>
    <d v="2022-04-19T14:53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85"/>
    <d v="2022-04-19T14:5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50"/>
    <d v="2022-04-19T14:5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30"/>
    <d v="2022-04-19T14:5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52"/>
    <d v="2022-04-19T14:5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4"/>
    <d v="2022-04-19T14:53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5"/>
    <d v="2022-04-19T14:53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199"/>
    <d v="2022-04-19T14:5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49"/>
    <d v="2022-04-19T14:53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16"/>
    <d v="2022-04-19T14:53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93"/>
    <d v="2022-04-19T14:5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36"/>
    <d v="2022-04-19T14:53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38"/>
    <d v="2022-04-19T14:5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65"/>
    <d v="2022-04-19T14:53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53"/>
    <d v="2022-03-15T14:35:2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86"/>
    <d v="2022-03-15T14:35:26"/>
    <n v="693"/>
    <n v="693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6"/>
    <d v="2022-03-15T14:35:26"/>
    <n v="638"/>
    <n v="6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7"/>
    <d v="2022-03-15T14:35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8"/>
    <d v="2022-03-15T14:35:26"/>
    <n v="296"/>
    <n v="2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9"/>
    <d v="2022-03-15T14:35:2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01"/>
    <d v="2022-03-15T14:35:26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"/>
    <d v="2022-02-16T12:52:3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36"/>
    <d v="2022-02-16T12:52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32"/>
    <d v="2022-02-16T12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99"/>
    <d v="2022-05-18T09:5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5"/>
    <d v="2022-05-18T09:5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6"/>
    <d v="2022-05-18T09:50:11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7"/>
    <d v="2022-05-18T09:50:11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8"/>
    <d v="2022-05-18T09:50:11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9"/>
    <d v="2022-05-18T09:50:11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02"/>
    <d v="2022-05-18T09:5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00"/>
    <d v="2022-05-18T09:50:11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6"/>
    <d v="2022-05-18T09:51:14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7"/>
    <d v="2022-05-18T09:51:14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8"/>
    <d v="2022-05-18T09:51:14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9"/>
    <d v="2022-05-18T09:51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0"/>
    <d v="2022-05-18T09:5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00"/>
    <d v="2022-05-18T09:51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2"/>
    <d v="2022-05-18T09:51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84"/>
    <d v="2022-05-18T09:51:1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3"/>
    <d v="2022-05-18T09:51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4"/>
    <d v="2022-05-18T09:51:14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5"/>
    <d v="2022-05-18T09:51:14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6"/>
    <d v="2022-05-18T09:51:14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86"/>
    <d v="2022-05-18T09:51:14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61"/>
    <d v="2022-05-18T09:51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85"/>
    <d v="2022-02-16T12:52:3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20"/>
    <d v="2022-02-16T12:52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0"/>
    <d v="2022-02-16T12:52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8"/>
    <d v="2022-02-16T12:52:37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9"/>
    <d v="2022-02-16T12:52:3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0"/>
    <d v="2022-02-16T12:52:37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1"/>
    <d v="2022-02-16T12:5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1"/>
    <d v="2022-02-16T12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32"/>
    <d v="2022-02-16T12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33"/>
    <d v="2022-02-16T12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52"/>
    <d v="2022-02-16T12:52:3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73"/>
    <d v="2022-02-16T12:53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5"/>
    <d v="2022-02-16T12:53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6"/>
    <d v="2022-02-16T12:53:35"/>
    <n v="606"/>
    <m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7"/>
    <d v="2022-02-16T12:53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9"/>
    <d v="2022-02-16T12:53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6"/>
    <d v="2022-02-16T12:53:3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5"/>
    <d v="2022-02-16T12:53:35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6"/>
    <d v="2022-02-16T12:5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7"/>
    <d v="2022-02-16T12:53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10"/>
    <d v="2022-02-16T12:53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8"/>
    <d v="2022-02-16T12:53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96"/>
    <d v="2022-02-16T12:5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3"/>
    <d v="2022-03-15T14:41:3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6"/>
    <d v="2022-03-15T14:41:37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13"/>
    <d v="2022-06-20T16:45:23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4"/>
    <d v="2022-06-20T16:45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41"/>
    <d v="2022-06-20T16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5"/>
    <d v="2022-06-20T16:45:23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35"/>
    <d v="2022-06-20T16:4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49"/>
    <d v="2022-06-20T16:45:23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89"/>
    <d v="2022-06-20T16:4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6"/>
    <d v="2022-06-20T16:45:23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3"/>
    <d v="2022-06-20T16:45:2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6"/>
    <d v="2022-06-20T16:45:23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7"/>
    <d v="2022-06-20T16:4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39"/>
    <d v="2022-06-20T16:4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40"/>
    <d v="2022-05-18T10:35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8"/>
    <d v="2022-05-18T10:35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72"/>
    <d v="2022-05-18T10:35:54"/>
    <n v="10"/>
    <n v="1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17"/>
    <d v="2022-04-19T14:5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37"/>
    <d v="2022-03-15T14:34:31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38"/>
    <d v="2022-03-15T14:34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39"/>
    <d v="2022-03-15T14:34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67"/>
    <d v="2022-03-15T14:34:31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72"/>
    <d v="2022-03-15T14:25:22"/>
    <n v="38"/>
    <n v="5"/>
    <n v="2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5"/>
    <x v="65"/>
    <d v="2022-03-15T14:25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5"/>
    <x v="66"/>
    <d v="2022-03-15T14:2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505"/>
    <x v="79"/>
    <d v="2022-03-15T14:25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6"/>
    <d v="2022-05-18T10:58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5"/>
    <d v="2022-05-18T10:58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6"/>
    <d v="2022-05-18T10:5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7"/>
    <d v="2022-05-18T10:58:4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8"/>
    <d v="2022-05-18T10:5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40"/>
    <d v="2022-05-18T10:58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2"/>
    <d v="2022-05-18T09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4"/>
    <d v="2022-05-18T09:55:3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3"/>
    <d v="2022-05-18T09:55:3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27"/>
    <d v="2022-05-18T09:55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4"/>
    <d v="2022-05-18T09:55:33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5"/>
    <d v="2022-05-18T09:55:33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6"/>
    <d v="2022-05-18T09:55:33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29"/>
    <d v="2022-05-18T09:55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6"/>
    <d v="2022-05-18T09:55:33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9"/>
    <d v="2022-05-18T09:55:33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22"/>
    <x v="36"/>
    <d v="2022-05-18T10:30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22"/>
    <x v="58"/>
    <d v="2022-05-18T10:30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49"/>
    <d v="2022-05-18T10:30:2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64"/>
    <d v="2022-05-18T10:30:2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16"/>
    <d v="2022-05-18T10:30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73"/>
    <d v="2022-05-18T10:30:2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35"/>
    <d v="2022-05-18T10:30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36"/>
    <d v="2022-05-18T10:30:2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37"/>
    <d v="2022-05-18T10:30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38"/>
    <d v="2022-05-18T10:30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56"/>
    <d v="2022-05-18T10:30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65"/>
    <d v="2022-05-18T10:30:2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67"/>
    <d v="2022-05-18T10:30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68"/>
    <d v="2022-05-18T10:30:2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17"/>
    <d v="2022-02-16T12:5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00"/>
    <d v="2022-02-16T12:51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84"/>
    <d v="2022-02-16T12:51:55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3"/>
    <d v="2022-02-16T12:51:5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26"/>
    <d v="2022-02-16T14:28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86"/>
    <d v="2022-02-16T14:28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9"/>
    <d v="2022-02-16T14:28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49"/>
    <d v="2022-02-16T14:31:0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91"/>
    <d v="2022-02-16T14:31:0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16"/>
    <d v="2022-02-16T14:31:0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73"/>
    <d v="2022-02-16T14:31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35"/>
    <d v="2022-02-16T14:31:0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36"/>
    <d v="2022-02-16T14:31:08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37"/>
    <d v="2022-02-16T14:31:0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38"/>
    <d v="2022-02-16T14:31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39"/>
    <d v="2022-02-16T14:31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67"/>
    <d v="2022-02-16T14:31:08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68"/>
    <d v="2022-02-16T14:31:08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97"/>
    <d v="2022-02-16T14:31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98"/>
    <d v="2022-02-16T14:31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58"/>
    <d v="2022-02-16T14:31:08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3"/>
    <d v="2022-05-18T09:55:33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7"/>
    <d v="2022-05-18T09:55:3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5"/>
    <d v="2022-05-18T09:55:33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20"/>
    <d v="2022-05-18T09:55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0"/>
    <d v="2022-05-18T09:55:3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37"/>
    <d v="2022-05-18T11:0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65"/>
    <d v="2022-05-18T11:06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58"/>
    <d v="2022-05-18T11:06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64"/>
    <d v="2022-05-18T11:06:25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9"/>
    <d v="2022-05-18T11:06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9"/>
    <d v="2022-02-16T14:49:23"/>
    <n v="249"/>
    <n v="249"/>
    <m/>
    <m/>
    <n v="2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89"/>
    <d v="2022-02-16T14:49:23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05"/>
    <d v="2022-02-16T14:4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2"/>
    <d v="2022-02-16T14:49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3"/>
    <d v="2022-02-16T14:49:23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4"/>
    <d v="2022-02-16T14:49:2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5"/>
    <d v="2022-02-16T14:49:23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6"/>
    <d v="2022-04-19T14:44:1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"/>
    <d v="2022-04-19T14:44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49"/>
    <d v="2022-04-19T14:44:1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"/>
    <d v="2022-02-16T12:5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4"/>
    <d v="2022-02-16T12:53:1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"/>
    <d v="2022-02-16T12:53:1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49"/>
    <d v="2022-02-16T12:53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1"/>
    <d v="2022-02-16T12:53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03"/>
    <d v="2022-02-16T12:53:15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"/>
    <d v="2022-02-16T13:5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32"/>
    <d v="2022-02-16T13:5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4"/>
    <d v="2022-02-16T13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"/>
    <d v="2022-02-16T13:5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30"/>
    <d v="2022-02-16T13:5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4"/>
    <d v="2022-02-16T13:51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91"/>
    <d v="2022-02-16T13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6"/>
    <d v="2022-02-16T13:51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115"/>
    <d v="2022-02-16T13:0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58"/>
    <d v="2022-02-16T13:05:1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49"/>
    <d v="2022-02-16T13:13:55"/>
    <n v="4"/>
    <m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16"/>
    <d v="2022-02-16T13:13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36"/>
    <d v="2022-02-16T13:13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67"/>
    <d v="2022-02-16T13:1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68"/>
    <d v="2022-02-16T13:13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3"/>
    <x v="58"/>
    <d v="2022-02-16T13:13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49"/>
    <d v="2022-02-16T13:1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16"/>
    <d v="2022-02-16T13:16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86"/>
    <d v="2022-03-15T12:10:22"/>
    <n v="0"/>
    <m/>
    <m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63"/>
    <d v="2022-03-15T12:10:22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7"/>
    <d v="2022-03-15T12:10:2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85"/>
    <d v="2022-03-15T12:1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26"/>
    <d v="2022-03-15T12:10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8"/>
    <d v="2022-03-15T12:10:22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9"/>
    <d v="2022-03-15T12:10:2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32"/>
    <d v="2022-05-18T10:0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4"/>
    <d v="2022-05-18T10:04:5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"/>
    <d v="2022-05-18T10:04:57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01"/>
    <d v="2022-05-18T10:04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16"/>
    <d v="2022-03-15T14:44:23"/>
    <n v="40"/>
    <n v="4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36"/>
    <d v="2022-03-15T14:44:23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37"/>
    <d v="2022-03-15T14:44:2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38"/>
    <d v="2022-03-15T14:44:2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68"/>
    <d v="2022-03-15T14:44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69"/>
    <d v="2022-03-15T14:44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204"/>
    <d v="2022-03-15T14:1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37"/>
    <d v="2022-03-15T14:1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56"/>
    <d v="2022-03-15T14:12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68"/>
    <d v="2022-03-15T14:12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40"/>
    <d v="2022-03-15T14:12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58"/>
    <d v="2022-03-15T14:12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90"/>
    <d v="2022-03-15T14:1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81"/>
    <d v="2022-04-19T15:1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67"/>
    <d v="2022-04-19T15:1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68"/>
    <d v="2022-04-19T15:13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57"/>
    <d v="2022-04-19T15:1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40"/>
    <d v="2022-04-19T15:13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58"/>
    <d v="2022-04-19T15:13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71"/>
    <d v="2022-04-19T15:13:09"/>
    <n v="16"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79"/>
    <d v="2022-04-19T15:1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72"/>
    <d v="2022-04-19T15:13:09"/>
    <n v="31"/>
    <n v="15"/>
    <n v="1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01"/>
    <d v="2022-04-19T14:5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02"/>
    <d v="2022-04-19T14:5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41"/>
    <d v="2022-04-19T14:52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03"/>
    <d v="2022-04-19T14:52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6"/>
    <d v="2022-04-19T14:52:54"/>
    <n v="39"/>
    <n v="3"/>
    <n v="36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205"/>
    <d v="2022-04-19T14:50:24"/>
    <n v="79"/>
    <n v="38"/>
    <n v="32"/>
    <n v="9"/>
    <n v="21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99"/>
    <d v="2022-04-19T14:50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5"/>
    <d v="2022-04-19T14:50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4"/>
    <d v="2022-02-16T12:51:55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5"/>
    <d v="2022-02-16T12:51:55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6"/>
    <d v="2022-02-16T12:51:55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28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86"/>
    <d v="2022-02-16T12:51:55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9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16"/>
    <d v="2022-05-18T11:1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92"/>
    <d v="2022-05-18T11:1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36"/>
    <d v="2022-05-18T11:11:2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37"/>
    <d v="2022-05-18T11:1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67"/>
    <d v="2022-05-18T11:1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68"/>
    <d v="2022-05-18T11:11:2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58"/>
    <d v="2022-05-18T11:11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7"/>
    <x v="74"/>
    <d v="2022-05-18T11:11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16"/>
    <d v="2022-05-18T11:11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92"/>
    <d v="2022-05-18T11:11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36"/>
    <d v="2022-05-18T11:11:4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37"/>
    <d v="2022-05-18T11:11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67"/>
    <d v="2022-05-18T11:11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58"/>
    <d v="2022-05-18T11:11:4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8"/>
    <x v="74"/>
    <d v="2022-05-18T11:11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76"/>
    <d v="2022-05-18T11:12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7"/>
    <d v="2022-05-18T11:12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8"/>
    <d v="2022-05-18T11:12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9"/>
    <d v="2022-05-18T11:12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2"/>
    <d v="2022-05-18T11:1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84"/>
    <d v="2022-05-18T11:1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3"/>
    <d v="2022-05-18T11:1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4"/>
    <d v="2022-05-18T11:12:0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5"/>
    <d v="2022-05-18T11:12:0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0"/>
    <d v="2022-02-16T12:5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1"/>
    <d v="2022-02-16T12:51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2"/>
    <d v="2022-02-16T12:5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3"/>
    <d v="2022-02-16T12:51:5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7"/>
    <d v="2022-02-16T12:51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85"/>
    <d v="2022-02-16T12:51:5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20"/>
    <d v="2022-02-16T12:5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0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8"/>
    <d v="2022-02-16T12:51:55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9"/>
    <d v="2022-02-16T12:51:55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0"/>
    <d v="2022-02-16T12:51:5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1"/>
    <d v="2022-02-16T12:5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40"/>
    <d v="2022-02-16T14:29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58"/>
    <d v="2022-02-16T14:29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79"/>
    <d v="2022-02-16T14:29:57"/>
    <n v="131"/>
    <n v="34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72"/>
    <d v="2022-02-16T14:29:57"/>
    <n v="15"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49"/>
    <d v="2022-02-16T14:30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64"/>
    <d v="2022-02-16T14:30:1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89"/>
    <d v="2022-02-16T14:30:17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16"/>
    <d v="2022-02-16T14:30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36"/>
    <d v="2022-02-16T14:30:17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65"/>
    <d v="2022-02-16T14:30:17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66"/>
    <d v="2022-02-16T14:30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68"/>
    <d v="2022-02-16T14:30:1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3"/>
    <x v="58"/>
    <d v="2022-02-16T14:30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6"/>
    <d v="2022-05-18T11:12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86"/>
    <d v="2022-05-18T11:12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1"/>
    <d v="2022-05-18T11:12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3"/>
    <d v="2022-05-18T11:12:0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8"/>
    <d v="2022-05-18T11:12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29"/>
    <d v="2022-05-18T11:12:0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30"/>
    <d v="2022-05-18T11:12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31"/>
    <d v="2022-05-18T11:12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25"/>
    <d v="2022-05-18T11:1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52"/>
    <d v="2022-05-18T11:1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53"/>
    <d v="2022-05-18T11:1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13"/>
    <d v="2022-05-18T11:12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5"/>
    <d v="2022-05-18T11:12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77"/>
    <d v="2022-05-18T11:12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49"/>
    <d v="2022-05-18T11:12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4"/>
    <d v="2022-05-18T11:12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16"/>
    <d v="2022-05-18T11:12:0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73"/>
    <d v="2022-05-18T11:12:0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93"/>
    <d v="2022-05-18T11:12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35"/>
    <d v="2022-05-18T11:12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36"/>
    <d v="2022-05-18T11:12:04"/>
    <n v="90"/>
    <m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37"/>
    <d v="2022-05-18T11:12:0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5"/>
    <d v="2022-05-18T11:12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6"/>
    <d v="2022-05-18T11:12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7"/>
    <d v="2022-05-18T11:12:0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68"/>
    <d v="2022-05-18T11:12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58"/>
    <d v="2022-05-18T11:12:0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99"/>
    <x v="79"/>
    <d v="2022-05-18T11:12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0"/>
    <x v="79"/>
    <d v="2022-05-18T11:12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49"/>
    <d v="2022-05-18T11:12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16"/>
    <d v="2022-05-18T11:12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104"/>
    <d v="2022-05-18T11:1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37"/>
    <d v="2022-05-18T11:1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39"/>
    <d v="2022-05-18T11:1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49"/>
    <d v="2022-02-16T12:46:31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4"/>
    <d v="2022-02-16T12:46:31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"/>
    <d v="2022-02-16T12:46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8"/>
    <d v="2022-02-16T14:27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10"/>
    <x v="16"/>
    <d v="2022-02-16T14:27:54"/>
    <n v="0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10"/>
    <x v="73"/>
    <d v="2022-02-16T14:27:54"/>
    <n v="0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10"/>
    <x v="36"/>
    <d v="2022-02-16T14:27:54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10"/>
    <x v="56"/>
    <d v="2022-02-16T14:27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10"/>
    <x v="40"/>
    <d v="2022-02-16T14:27:5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18"/>
    <d v="2022-02-16T14:28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81"/>
    <d v="2022-06-20T15:07:19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82"/>
    <d v="2022-06-20T15:07:1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68"/>
    <d v="2022-06-20T15:07:19"/>
    <n v="448"/>
    <n v="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7"/>
    <d v="2022-06-20T15:07:1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40"/>
    <d v="2022-06-20T15:07:19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8"/>
    <d v="2022-06-20T15:07:1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2"/>
    <d v="2022-06-20T15:07:19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99"/>
    <d v="2022-06-20T15:0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5"/>
    <d v="2022-06-20T15:07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6"/>
    <d v="2022-06-20T15:07:41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8"/>
    <d v="2022-06-20T15:07:41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0"/>
    <d v="2022-06-20T15:0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84"/>
    <d v="2022-06-20T15:07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90"/>
    <d v="2022-06-20T15:07:4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4"/>
    <d v="2022-06-20T15:07:41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6"/>
    <d v="2022-06-20T15:07:41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86"/>
    <d v="2022-06-20T15:07:41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9"/>
    <d v="2022-06-20T15:07:41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18"/>
    <d v="2022-02-16T13:4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64"/>
    <d v="2022-02-16T13:04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16"/>
    <d v="2022-02-16T13:04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73"/>
    <d v="2022-02-16T13:04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36"/>
    <d v="2022-02-16T13:04:4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37"/>
    <d v="2022-02-16T13:0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65"/>
    <d v="2022-02-16T13:04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145"/>
    <d v="2022-02-16T13:04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68"/>
    <d v="2022-02-16T13:04:4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58"/>
    <d v="2022-02-16T13:0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7"/>
    <d v="2022-02-16T14:59:0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26"/>
    <d v="2022-02-16T14:02:01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86"/>
    <d v="2022-02-16T14:02:0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9"/>
    <d v="2022-02-16T14:02:0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48"/>
    <d v="2022-02-16T14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63"/>
    <d v="2022-02-16T14:02:0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20"/>
    <d v="2022-06-20T15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8"/>
    <d v="2022-06-20T15:07:1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9"/>
    <d v="2022-06-20T15:07:1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30"/>
    <d v="2022-06-20T15:07:1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06"/>
    <d v="2022-06-20T15:07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25"/>
    <d v="2022-06-20T15:07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33"/>
    <d v="2022-06-20T15:07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2"/>
    <d v="2022-06-20T15:07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3"/>
    <d v="2022-06-20T15:07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4"/>
    <d v="2022-06-20T15:0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0"/>
    <d v="2022-06-20T15:0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"/>
    <d v="2022-06-20T15:07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"/>
    <d v="2022-06-20T15:07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3"/>
    <d v="2022-06-20T15:07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13"/>
    <d v="2022-06-20T15:07:1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5"/>
    <d v="2022-06-20T15:07:19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7"/>
    <d v="2022-06-20T15:07:1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6"/>
    <d v="2022-06-20T15:07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"/>
    <d v="2022-06-20T15:07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49"/>
    <d v="2022-06-20T15:07:19"/>
    <n v="234"/>
    <m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64"/>
    <d v="2022-06-20T15:07:19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58"/>
    <d v="2022-06-20T16:48:16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21"/>
    <x v="74"/>
    <d v="2022-06-20T16:48:16"/>
    <n v="288"/>
    <n v="2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49"/>
    <d v="2022-06-20T16:48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138"/>
    <d v="2022-06-20T16:4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90"/>
    <d v="2022-06-20T16:48:3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16"/>
    <d v="2022-06-20T16:48:3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36"/>
    <d v="2022-06-20T16:48:34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37"/>
    <d v="2022-06-20T16:48:3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38"/>
    <d v="2022-06-20T16:48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183"/>
    <d v="2022-06-20T16:48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68"/>
    <d v="2022-06-20T16:48:3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97"/>
    <d v="2022-06-20T16:48:3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98"/>
    <d v="2022-06-20T16:48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200737"/>
    <x v="58"/>
    <d v="2022-06-20T16:48:3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49"/>
    <d v="2022-06-20T16:49:1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64"/>
    <d v="2022-06-20T16:49:1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89"/>
    <d v="2022-06-20T16:49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91"/>
    <d v="2022-06-20T16:49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16"/>
    <d v="2022-06-20T16:49:1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73"/>
    <d v="2022-06-20T16:49:1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35"/>
    <d v="2022-06-20T16:49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36"/>
    <d v="2022-06-20T16:49:14"/>
    <n v="162"/>
    <n v="162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37"/>
    <d v="2022-06-20T16:49:1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38"/>
    <d v="2022-06-20T16:49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9"/>
    <d v="2022-03-15T11:40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30"/>
    <d v="2022-03-15T11:40:00"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31"/>
    <d v="2022-03-15T11:40:00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06"/>
    <d v="2022-03-15T11:40:0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8"/>
    <d v="2022-02-16T14:01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9"/>
    <d v="2022-02-16T14:01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20"/>
    <d v="2022-02-16T14:01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17"/>
    <d v="2022-02-16T14:01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84"/>
    <d v="2022-02-16T14:01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24"/>
    <d v="2022-02-16T14:01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26"/>
    <d v="2022-02-16T14:01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86"/>
    <d v="2022-02-16T14:01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9"/>
    <d v="2022-02-16T14:01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63"/>
    <d v="2022-02-16T14:01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85"/>
    <d v="2022-02-16T14:01:2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0"/>
    <d v="2022-02-16T14:01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115"/>
    <d v="2022-03-15T14:15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58"/>
    <d v="2022-03-15T14:15:00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144"/>
    <d v="2022-03-15T14:15:0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8"/>
    <d v="2022-03-15T14:15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9"/>
    <d v="2022-03-15T14:15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83"/>
    <d v="2022-04-19T14:44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8"/>
    <d v="2022-04-19T14:44:3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85"/>
    <d v="2022-02-16T14:02:01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26"/>
    <d v="2022-02-16T14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0"/>
    <d v="2022-02-16T14:02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30"/>
    <d v="2022-02-16T14:02:0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31"/>
    <d v="2022-02-16T14:02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1"/>
    <d v="2022-02-16T14:02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49"/>
    <d v="2022-02-16T14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33"/>
    <d v="2022-02-16T14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31"/>
    <d v="2022-02-16T14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6"/>
    <d v="2022-05-18T11:27:57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73"/>
    <d v="2022-05-18T11:27:5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6"/>
    <d v="2022-05-18T11:27:57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7"/>
    <d v="2022-05-18T11:27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52"/>
    <d v="2022-05-18T11:27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9"/>
    <d v="2022-05-18T11:27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6"/>
    <d v="2022-05-18T11:27:57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5"/>
    <d v="2022-05-18T11:27:57"/>
    <n v="373"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6"/>
    <d v="2022-05-18T11:27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1"/>
    <d v="2022-05-18T11:27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2"/>
    <d v="2022-05-18T11:27:5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7"/>
    <d v="2022-05-18T11:27:5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73"/>
    <d v="2022-05-18T11:27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83"/>
    <d v="2022-05-18T11:2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8"/>
    <d v="2022-05-18T11:27:57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7"/>
    <d v="2022-05-18T11:27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97"/>
    <d v="2022-05-18T11:27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15"/>
    <d v="2022-05-18T11:27:5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40"/>
    <d v="2022-05-18T11:27:5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8"/>
    <d v="2022-05-18T11:27:57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79"/>
    <d v="2022-05-18T11:27:57"/>
    <n v="103"/>
    <n v="1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01"/>
    <d v="2022-05-18T11:28:1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35"/>
    <d v="2022-05-18T11:28:13"/>
    <n v="86"/>
    <n v="5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07"/>
    <d v="2022-05-18T11:28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97"/>
    <d v="2022-04-19T14:44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77"/>
    <d v="2022-04-19T14:45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41"/>
    <d v="2022-04-19T14:45:5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"/>
    <d v="2022-04-19T14:45:52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08"/>
    <d v="2022-04-19T14:45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48"/>
    <d v="2022-04-19T14:45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49"/>
    <d v="2022-04-19T14:45:52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4"/>
    <d v="2022-04-19T14:45:52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9"/>
    <d v="2022-04-19T14:4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"/>
    <d v="2022-04-19T14:4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6"/>
    <d v="2022-04-19T14:45:52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73"/>
    <d v="2022-04-19T14:45:5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36"/>
    <d v="2022-04-19T14:45:52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65"/>
    <d v="2022-03-15T12:26:3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67"/>
    <d v="2022-03-15T12:2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68"/>
    <d v="2022-03-15T12:26:3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40"/>
    <d v="2022-03-15T12:26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58"/>
    <d v="2022-03-15T12:2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64"/>
    <d v="2022-03-15T12:29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16"/>
    <d v="2022-03-15T12:29:1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92"/>
    <d v="2022-03-15T12:29:1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35"/>
    <d v="2022-03-15T12:29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36"/>
    <d v="2022-03-15T12:29:13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37"/>
    <d v="2022-03-15T12:29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02"/>
    <d v="2022-05-18T10:2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03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49"/>
    <d v="2022-05-18T10:28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1"/>
    <d v="2022-05-18T10:2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6"/>
    <d v="2022-05-18T10:28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36"/>
    <d v="2022-05-18T10:28:2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37"/>
    <d v="2022-05-18T10:28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38"/>
    <d v="2022-05-18T10:28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65"/>
    <d v="2022-05-18T10:28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66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82"/>
    <d v="2022-05-18T10:28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68"/>
    <d v="2022-05-18T10:2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57"/>
    <d v="2022-05-18T10:2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58"/>
    <d v="2022-05-18T10:28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79"/>
    <d v="2022-05-18T10:28:2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8"/>
    <d v="2022-05-18T11:26:46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9"/>
    <d v="2022-05-18T11:26:46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30"/>
    <d v="2022-05-18T11:26:46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31"/>
    <d v="2022-05-18T11:26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1"/>
    <d v="2022-05-18T11:26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32"/>
    <d v="2022-05-18T11:26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33"/>
    <d v="2022-05-18T11:26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2"/>
    <d v="2022-05-18T11:26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3"/>
    <d v="2022-05-18T11:26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4"/>
    <d v="2022-05-18T11:2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26"/>
    <d v="2022-06-20T15:17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86"/>
    <d v="2022-06-20T15:17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61"/>
    <d v="2022-06-20T15:17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77"/>
    <d v="2022-03-15T14:39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6"/>
    <d v="2022-03-15T14:39:4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73"/>
    <d v="2022-03-15T14:39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36"/>
    <d v="2022-03-15T14:39:4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65"/>
    <d v="2022-03-15T14:39:4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66"/>
    <d v="2022-03-15T14:39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81"/>
    <d v="2022-03-15T14:3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58"/>
    <d v="2022-03-15T14:39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8"/>
    <d v="2022-02-16T14:49:23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9"/>
    <d v="2022-02-16T14:49:2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01"/>
    <d v="2022-02-16T14:49:23"/>
    <n v="81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97"/>
    <d v="2022-02-16T14:49:23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98"/>
    <d v="2022-02-16T14:49:23"/>
    <n v="50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58"/>
    <d v="2022-02-16T14:49:23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44"/>
    <d v="2022-02-16T14:49:23"/>
    <n v="35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72"/>
    <d v="2022-02-16T14:49:23"/>
    <n v="1317"/>
    <n v="236"/>
    <n v="839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41"/>
    <d v="2022-02-16T14:50:3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66"/>
    <d v="2022-06-20T15:17:16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81"/>
    <d v="2022-06-20T15:17:1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82"/>
    <d v="2022-06-20T15:17:1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1"/>
    <x v="68"/>
    <d v="2022-06-20T15:17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71"/>
    <d v="2022-05-18T10:03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79"/>
    <d v="2022-05-18T10:03:31"/>
    <n v="37"/>
    <n v="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78"/>
    <d v="2022-05-18T10:03:3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17"/>
    <x v="72"/>
    <d v="2022-05-18T10:03:31"/>
    <n v="16"/>
    <n v="5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41"/>
    <d v="2022-05-18T10:04:1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8"/>
    <d v="2022-05-18T10:04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49"/>
    <d v="2022-05-18T10:04:17"/>
    <n v="102"/>
    <n v="29"/>
    <n v="73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64"/>
    <d v="2022-05-18T10:04:17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16"/>
    <d v="2022-05-18T10:04:17"/>
    <n v="61"/>
    <n v="12"/>
    <n v="49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80"/>
    <d v="2022-05-18T10:04:17"/>
    <n v="0"/>
    <m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73"/>
    <d v="2022-05-18T10:04:1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93"/>
    <d v="2022-05-18T10:04:17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94"/>
    <d v="2022-05-18T10:04:17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36"/>
    <d v="2022-05-18T10:04:17"/>
    <n v="471"/>
    <n v="157"/>
    <n v="314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37"/>
    <d v="2022-05-18T10:04:17"/>
    <n v="40"/>
    <n v="38"/>
    <n v="2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38"/>
    <d v="2022-05-18T10:04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56"/>
    <d v="2022-05-18T10:04:17"/>
    <n v="61"/>
    <m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65"/>
    <d v="2022-05-18T10:04:17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66"/>
    <d v="2022-05-18T10:04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67"/>
    <d v="2022-05-18T10:04:17"/>
    <n v="23"/>
    <n v="21"/>
    <n v="2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209"/>
    <d v="2022-05-18T10:04:17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8"/>
    <d v="2022-05-18T10:06:4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9"/>
    <d v="2022-05-18T10:06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30"/>
    <d v="2022-05-18T10:06:48"/>
    <n v="1532"/>
    <m/>
    <n v="1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67"/>
    <d v="2022-06-20T16:49:1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68"/>
    <d v="2022-06-20T16:49:14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69"/>
    <d v="2022-06-20T16:49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97"/>
    <d v="2022-06-20T16:49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98"/>
    <d v="2022-06-20T16:4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200740"/>
    <x v="58"/>
    <d v="2022-06-20T16:49:14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49"/>
    <d v="2022-06-20T16:4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64"/>
    <d v="2022-06-20T16:4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16"/>
    <d v="2022-06-20T16:49:3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73"/>
    <d v="2022-06-20T16:4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35"/>
    <d v="2022-06-20T16:4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36"/>
    <d v="2022-06-20T16:49:31"/>
    <n v="90"/>
    <n v="9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37"/>
    <d v="2022-06-20T16:49:3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38"/>
    <d v="2022-06-20T16:4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39"/>
    <d v="2022-06-20T16:4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67"/>
    <d v="2022-06-20T16:49:3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68"/>
    <d v="2022-06-20T16:49:3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58"/>
    <d v="2022-06-20T16:49:3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1"/>
    <x v="72"/>
    <d v="2022-06-20T16:49:31"/>
    <n v="67"/>
    <n v="4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16"/>
    <d v="2022-06-20T16:49:4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35"/>
    <d v="2022-06-20T16:49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36"/>
    <d v="2022-06-20T16:49:4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37"/>
    <d v="2022-06-20T16:49:48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38"/>
    <d v="2022-06-20T16:49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1"/>
    <d v="2022-06-20T15:07:4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3"/>
    <d v="2022-06-20T15:07:41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7"/>
    <d v="2022-06-20T15:07:4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8"/>
    <d v="2022-06-20T15:07:4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9"/>
    <d v="2022-06-20T15:07:41"/>
    <n v="0"/>
    <m/>
    <m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30"/>
    <d v="2022-06-20T15:07:41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32"/>
    <d v="2022-06-20T15:0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33"/>
    <d v="2022-06-20T15:07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2"/>
    <d v="2022-06-20T15:07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3"/>
    <d v="2022-06-20T15:07:4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54"/>
    <d v="2022-06-20T15:0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0"/>
    <d v="2022-06-20T15:0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6"/>
    <d v="2022-06-20T15:07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"/>
    <d v="2022-06-20T15:07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8"/>
    <d v="2022-06-20T15:0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49"/>
    <d v="2022-06-20T15:07:41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1"/>
    <d v="2022-06-20T15:07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203"/>
    <d v="2022-06-20T15:07:4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2"/>
    <d v="2022-06-20T15:0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3"/>
    <d v="2022-06-20T15:07:4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4"/>
    <d v="2022-06-20T15:0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5"/>
    <d v="2022-06-20T15:07:4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16"/>
    <d v="2022-06-20T15:07:4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73"/>
    <d v="2022-06-20T15:07:41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2"/>
    <x v="36"/>
    <d v="2022-06-20T15:07:41"/>
    <n v="311"/>
    <m/>
    <n v="311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"/>
    <d v="2022-05-18T11:26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"/>
    <d v="2022-05-18T11:26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36"/>
    <d v="2022-05-18T11:26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11"/>
    <d v="2022-05-18T11:2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13"/>
    <d v="2022-05-18T11:26:46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4"/>
    <d v="2022-05-18T11:26:46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"/>
    <d v="2022-05-18T11:26:4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86"/>
    <d v="2022-05-18T11:28:13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66"/>
    <d v="2022-05-18T11:28:13"/>
    <n v="379"/>
    <n v="3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67"/>
    <d v="2022-05-18T11:28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83"/>
    <d v="2022-05-18T11:28:13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8"/>
    <d v="2022-05-18T11:28:13"/>
    <n v="294"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9"/>
    <d v="2022-05-18T11:28:1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7"/>
    <d v="2022-05-18T11:28:1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8"/>
    <d v="2022-05-18T11:28:1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58"/>
    <d v="2022-05-18T11:28:13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72"/>
    <d v="2022-05-18T11:28:13"/>
    <n v="19"/>
    <n v="1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87"/>
    <d v="2022-05-18T11:28:3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49"/>
    <d v="2022-05-18T11:28:31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88"/>
    <d v="2022-05-18T11:28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0"/>
    <d v="2022-05-18T11:28:3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1"/>
    <d v="2022-05-18T11:28:3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16"/>
    <d v="2022-05-18T11:28:31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2"/>
    <d v="2022-05-18T11:28:31"/>
    <n v="297"/>
    <n v="297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0"/>
    <d v="2022-05-18T11:28:1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1"/>
    <d v="2022-05-18T11:28:1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2"/>
    <d v="2022-05-18T11:28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3"/>
    <d v="2022-05-18T11:28:13"/>
    <n v="18"/>
    <n v="1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4"/>
    <d v="2022-05-18T11:28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5"/>
    <d v="2022-05-18T11:28:13"/>
    <n v="11"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216"/>
    <d v="2022-05-18T11:28:1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"/>
    <d v="2022-05-18T11:28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1"/>
    <d v="2022-05-18T11:28:13"/>
    <n v="40"/>
    <n v="2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3"/>
    <d v="2022-05-18T11:28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4"/>
    <d v="2022-05-18T11:28:13"/>
    <n v="69"/>
    <n v="6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5"/>
    <d v="2022-05-18T11:28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6"/>
    <d v="2022-05-18T11:28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7"/>
    <d v="2022-05-18T11:28:13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7"/>
    <d v="2022-05-18T11:28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99"/>
    <d v="2022-05-18T11:28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49"/>
    <d v="2022-05-18T11:28:13"/>
    <n v="114"/>
    <n v="114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64"/>
    <d v="2022-05-18T11:28:13"/>
    <n v="180"/>
    <n v="18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38"/>
    <d v="2022-05-18T11:28:13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89"/>
    <d v="2022-05-18T11:28:1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05"/>
    <d v="2022-05-18T11:28:1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0"/>
    <d v="2022-05-18T11:28:13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91"/>
    <d v="2022-05-18T11:28:1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200720"/>
    <x v="16"/>
    <d v="2022-05-18T11:28:13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6"/>
    <d v="2022-06-20T16:34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36"/>
    <d v="2022-06-20T16:34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37"/>
    <d v="2022-06-20T16:34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39"/>
    <d v="2022-06-20T16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65"/>
    <d v="2022-06-20T16:34:1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66"/>
    <d v="2022-06-20T16:3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183"/>
    <d v="2022-06-20T16:3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69"/>
    <d v="2022-06-20T16:3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503"/>
    <x v="58"/>
    <d v="2022-06-20T16:34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76"/>
    <d v="2022-06-20T16:3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18"/>
    <d v="2022-06-20T16:3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19"/>
    <d v="2022-06-20T16:34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84"/>
    <d v="2022-06-20T16:3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26"/>
    <d v="2022-06-20T16:3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86"/>
    <d v="2022-06-20T16:3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59"/>
    <d v="2022-06-20T16:3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63"/>
    <d v="2022-06-20T16:3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85"/>
    <d v="2022-06-20T16:3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30"/>
    <d v="2022-06-20T16:3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113"/>
    <d v="2022-06-20T16:3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87"/>
    <d v="2022-06-20T16:34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49"/>
    <d v="2022-06-20T16:34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16"/>
    <d v="2022-06-20T16:34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73"/>
    <d v="2022-06-20T16:3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504"/>
    <x v="35"/>
    <d v="2022-06-20T16:3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65"/>
    <d v="2022-03-15T12:29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67"/>
    <d v="2022-03-15T12:29:1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68"/>
    <d v="2022-03-15T12:29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58"/>
    <d v="2022-03-15T12:2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7"/>
    <x v="74"/>
    <d v="2022-03-15T12:29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85"/>
    <d v="2022-04-19T16:02:26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26"/>
    <d v="2022-04-19T16:02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20"/>
    <d v="2022-04-19T16:02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0"/>
    <d v="2022-04-19T16:02:2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0"/>
    <d v="2022-04-19T16:02:26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1"/>
    <d v="2022-04-19T16:02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1"/>
    <d v="2022-04-19T16:0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2"/>
    <d v="2022-04-19T16:02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3"/>
    <d v="2022-04-19T16:0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56"/>
    <d v="2022-04-19T16:0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2"/>
    <d v="2022-04-19T16:02:2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84"/>
    <d v="2022-04-19T16:0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5"/>
    <d v="2022-03-15T14:28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02"/>
    <d v="2022-03-15T14:28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41"/>
    <d v="2022-03-15T14:2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36"/>
    <d v="2022-02-16T13:40:2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65"/>
    <d v="2022-02-16T13:40:27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58"/>
    <d v="2022-02-16T13:40:2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72"/>
    <d v="2022-02-16T13:40:27"/>
    <n v="25"/>
    <n v="1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76"/>
    <d v="2022-02-16T13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8"/>
    <d v="2022-02-16T13:40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65"/>
    <d v="2022-02-16T12:51:14"/>
    <n v="332"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66"/>
    <d v="2022-02-16T12:51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81"/>
    <d v="2022-02-16T12:5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82"/>
    <d v="2022-02-16T12:5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67"/>
    <d v="2022-02-16T12:51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21"/>
    <d v="2022-02-16T12:51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79"/>
    <d v="2022-04-19T15:41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0"/>
    <d v="2022-04-19T15:48:4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1"/>
    <d v="2022-04-19T15:48:44"/>
    <n v="48"/>
    <n v="48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2"/>
    <d v="2022-04-19T15:48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3"/>
    <d v="2022-04-19T15:48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7"/>
    <d v="2022-04-19T15:48:44"/>
    <n v="10"/>
    <n v="10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4"/>
    <d v="2022-04-19T15:48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15"/>
    <d v="2022-04-19T15:48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"/>
    <d v="2022-04-19T15:48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3"/>
    <d v="2022-04-19T15:48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4"/>
    <d v="2022-04-19T15:48:44"/>
    <n v="241"/>
    <n v="241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5"/>
    <d v="2022-04-19T15:48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6"/>
    <d v="2022-04-19T15:48:4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7"/>
    <d v="2022-04-19T15:48:44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7"/>
    <d v="2022-04-19T15:48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99"/>
    <d v="2022-04-19T15:48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49"/>
    <d v="2022-04-19T15:48:44"/>
    <n v="256"/>
    <n v="256"/>
    <m/>
    <m/>
    <n v="2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89"/>
    <d v="2022-04-19T15:48:44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13"/>
    <d v="2022-04-19T15:53:57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4"/>
    <d v="2022-04-19T15:53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41"/>
    <d v="2022-04-19T15:5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"/>
    <d v="2022-04-19T15:53:57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35"/>
    <d v="2022-04-19T15:5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02"/>
    <d v="2022-04-19T15:53:5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83"/>
    <d v="2022-04-19T15:53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06"/>
    <d v="2022-05-18T09:59:4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18"/>
    <d v="2022-05-18T09:59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1"/>
    <d v="2022-05-18T09:59:41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32"/>
    <d v="2022-05-18T09:59:4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55"/>
    <d v="2022-05-18T09:59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2"/>
    <d v="2022-05-18T09:59:4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34"/>
    <d v="2022-05-18T09:59:41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4"/>
    <d v="2022-05-18T09:59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0"/>
    <d v="2022-05-18T09:59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"/>
    <d v="2022-05-18T09:59:4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19"/>
    <d v="2022-05-18T09:59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32"/>
    <d v="2022-05-18T09:59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1"/>
    <d v="2022-05-18T09:59:4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4"/>
    <d v="2022-05-18T09:59:41"/>
    <n v="591"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41"/>
    <d v="2022-05-18T09:59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4"/>
    <d v="2022-05-18T09:59:4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"/>
    <d v="2022-05-18T09:59:41"/>
    <n v="958"/>
    <m/>
    <n v="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77"/>
    <d v="2022-05-18T09:59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"/>
    <d v="2022-05-18T09:59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80"/>
    <d v="2022-05-18T09:59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49"/>
    <d v="2022-05-18T09:59:4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9"/>
    <d v="2022-05-18T09:59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"/>
    <d v="2022-05-18T09:59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6"/>
    <d v="2022-05-18T09:59:4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73"/>
    <d v="2022-05-18T09:59:41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98"/>
    <d v="2022-05-18T11:20:4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58"/>
    <d v="2022-05-18T11:20:4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44"/>
    <d v="2022-05-18T11:20:42"/>
    <n v="29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64"/>
    <d v="2022-05-18T11:26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9"/>
    <d v="2022-05-18T11:26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220"/>
    <d v="2022-05-18T11:26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16"/>
    <d v="2022-05-18T11:26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73"/>
    <d v="2022-05-18T11:26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36"/>
    <d v="2022-05-18T11:26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183"/>
    <d v="2022-05-18T11:26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68"/>
    <d v="2022-05-18T11:26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58"/>
    <d v="2022-05-18T11:26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205"/>
    <d v="2022-05-18T11:26:0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75"/>
    <d v="2022-05-18T11:2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76"/>
    <d v="2022-05-18T11:26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7"/>
    <d v="2022-05-18T11:2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8"/>
    <d v="2022-05-18T11:2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9"/>
    <d v="2022-05-18T11:2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00"/>
    <d v="2022-05-18T11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84"/>
    <d v="2022-05-18T11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74"/>
    <d v="2022-02-16T14:59:20"/>
    <n v="240"/>
    <n v="2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49"/>
    <d v="2022-02-16T14:59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90"/>
    <d v="2022-02-16T14:59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194"/>
    <d v="2022-02-16T14:59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16"/>
    <d v="2022-02-16T14:59:48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0"/>
    <d v="2022-04-19T15:25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30"/>
    <d v="2022-04-19T15:25:5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31"/>
    <d v="2022-04-19T15:25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2"/>
    <d v="2022-04-19T15:2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3"/>
    <d v="2022-04-19T15:25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"/>
    <d v="2022-04-19T15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4"/>
    <d v="2022-04-19T15:25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"/>
    <d v="2022-04-19T15:25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30"/>
    <d v="2022-04-19T15:25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4"/>
    <d v="2022-04-19T15:25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6"/>
    <d v="2022-04-19T15:25:5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73"/>
    <d v="2022-04-19T15:2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04"/>
    <d v="2022-04-19T15:25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36"/>
    <d v="2022-04-19T15:25:5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6"/>
    <d v="2022-04-19T15:2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8"/>
    <d v="2022-03-15T12:24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9"/>
    <d v="2022-03-15T12:24:41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0"/>
    <d v="2022-03-15T12:24:41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1"/>
    <d v="2022-03-15T12:24:4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2"/>
    <d v="2022-03-15T12:2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33"/>
    <d v="2022-03-15T12:2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40"/>
    <d v="2022-03-15T14:2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58"/>
    <d v="2022-03-15T14:24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72"/>
    <d v="2022-03-15T14:24:45"/>
    <n v="88"/>
    <n v="7"/>
    <n v="6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18"/>
    <d v="2022-03-15T14:25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3"/>
    <d v="2022-05-18T11:27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4"/>
    <d v="2022-05-18T11:27:57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5"/>
    <d v="2022-05-18T11:27:57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6"/>
    <d v="2022-05-18T11:27:5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18"/>
    <d v="2022-05-18T11:2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29"/>
    <d v="2022-05-18T11:2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6"/>
    <d v="2022-05-18T11:27:5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9"/>
    <d v="2022-05-18T11:27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0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1"/>
    <d v="2022-05-18T11:2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2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63"/>
    <d v="2022-05-18T11:27:5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7"/>
    <d v="2022-05-18T11:27:5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5"/>
    <d v="2022-05-18T11:27:57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20"/>
    <d v="2022-05-18T11:27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0"/>
    <d v="2022-05-18T11:27:5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8"/>
    <d v="2022-05-18T11:27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9"/>
    <d v="2022-05-18T11:27:5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0"/>
    <d v="2022-05-18T11:27:5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1"/>
    <d v="2022-05-18T11:27:5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1"/>
    <d v="2022-05-18T11:27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32"/>
    <d v="2022-05-18T11:27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33"/>
    <d v="2022-05-18T11:2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2"/>
    <d v="2022-05-18T11:27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53"/>
    <d v="2022-05-18T11:27:57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76"/>
    <d v="2022-04-19T15:32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40"/>
    <d v="2022-04-19T15:28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58"/>
    <d v="2022-04-19T15:28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144"/>
    <d v="2022-04-19T15:28:08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79"/>
    <d v="2022-04-19T15:28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90"/>
    <d v="2022-04-19T15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16"/>
    <d v="2022-04-19T15:28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36"/>
    <d v="2022-04-19T15:28:2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38"/>
    <d v="2022-04-19T15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56"/>
    <d v="2022-04-19T15:28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65"/>
    <d v="2022-04-19T15:28:2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66"/>
    <d v="2022-04-19T15:2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67"/>
    <d v="2022-04-19T15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97"/>
    <d v="2022-04-19T15:2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115"/>
    <d v="2022-04-19T15:2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40"/>
    <d v="2022-04-19T15:28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58"/>
    <d v="2022-04-19T15:28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144"/>
    <d v="2022-04-19T15:28:2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6"/>
    <x v="79"/>
    <d v="2022-04-19T15:2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49"/>
    <d v="2022-04-19T15:28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90"/>
    <d v="2022-04-19T15:2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16"/>
    <d v="2022-04-19T15:28:4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36"/>
    <d v="2022-02-16T14:55:13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65"/>
    <d v="2022-02-16T14:55:1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36"/>
    <d v="2022-06-20T16:32:5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37"/>
    <d v="2022-06-20T16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67"/>
    <d v="2022-06-20T16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68"/>
    <d v="2022-06-20T16:32:5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58"/>
    <d v="2022-06-20T16:32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74"/>
    <d v="2022-06-20T16:3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16"/>
    <d v="2022-06-20T16:33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92"/>
    <d v="2022-06-20T16:33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35"/>
    <d v="2022-06-20T16:33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1"/>
    <d v="2022-04-19T15:32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2"/>
    <d v="2022-04-19T15:3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3"/>
    <d v="2022-04-19T15:3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2"/>
    <d v="2022-04-19T15:3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13"/>
    <d v="2022-04-19T15:32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87"/>
    <d v="2022-04-19T15:32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02"/>
    <d v="2022-04-19T15:32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03"/>
    <d v="2022-04-19T15:3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91"/>
    <d v="2022-04-19T15:32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6"/>
    <d v="2022-04-19T15:32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04"/>
    <d v="2022-04-19T15:32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35"/>
    <d v="2022-04-19T15:32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36"/>
    <d v="2022-04-19T15:32:36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37"/>
    <d v="2022-04-19T15:32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6"/>
    <d v="2022-04-19T15:32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65"/>
    <d v="2022-04-19T15:32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67"/>
    <d v="2022-04-19T15:32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97"/>
    <d v="2022-04-19T15:32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15"/>
    <d v="2022-04-19T15:32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40"/>
    <d v="2022-04-19T15:32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8"/>
    <d v="2022-04-19T15:32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72"/>
    <d v="2022-04-19T15:32:36"/>
    <n v="12"/>
    <n v="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8"/>
    <d v="2022-06-20T15:14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49"/>
    <d v="2022-06-20T15:14:25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8"/>
    <d v="2022-06-20T15:14:2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7"/>
    <d v="2022-06-20T15:14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40"/>
    <d v="2022-06-20T15:14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8"/>
    <d v="2022-06-20T15:14:2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1"/>
    <d v="2022-06-20T15:14:25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8"/>
    <d v="2022-06-20T15:14:25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2"/>
    <d v="2022-06-20T15:14:25"/>
    <n v="901"/>
    <n v="380"/>
    <n v="48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99"/>
    <d v="2022-06-20T15:1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75"/>
    <d v="2022-06-20T15:1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76"/>
    <d v="2022-06-20T15:15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8"/>
    <d v="2022-06-20T15:15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9"/>
    <d v="2022-06-20T15:15:52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84"/>
    <d v="2022-06-20T15:15:5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24"/>
    <d v="2022-06-20T15:15:5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26"/>
    <d v="2022-06-20T15:15:5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86"/>
    <d v="2022-06-20T15:15:52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9"/>
    <d v="2022-06-20T15:15:52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3"/>
    <d v="2022-06-20T15:15:5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27"/>
    <d v="2022-06-20T15:15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85"/>
    <d v="2022-06-20T15:1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0"/>
    <d v="2022-06-20T15:15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29"/>
    <d v="2022-06-20T15:15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0"/>
    <d v="2022-06-20T15:15:52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7"/>
    <d v="2022-04-19T15:42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8"/>
    <d v="2022-04-19T15:42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9"/>
    <d v="2022-04-19T15:42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100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2"/>
    <d v="2022-04-19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84"/>
    <d v="2022-04-19T15:42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3"/>
    <d v="2022-04-19T15:42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4"/>
    <d v="2022-04-19T15:42:0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5"/>
    <d v="2022-04-19T15:42:0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6"/>
    <d v="2022-04-19T15:42:0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86"/>
    <d v="2022-04-19T15:42:0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61"/>
    <d v="2022-04-19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63"/>
    <d v="2022-04-19T15:42:0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7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85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8"/>
    <d v="2022-04-19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29"/>
    <d v="2022-04-19T15:42:0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30"/>
    <d v="2022-04-19T15:42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31"/>
    <d v="2022-04-19T15:42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32"/>
    <d v="2022-04-19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52"/>
    <d v="2022-04-19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36"/>
    <d v="2022-06-20T16:33:0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37"/>
    <d v="2022-06-20T16:33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67"/>
    <d v="2022-06-20T16:33:0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58"/>
    <d v="2022-06-20T16:33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8"/>
    <x v="74"/>
    <d v="2022-06-20T16:33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76"/>
    <d v="2022-06-20T16:33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7"/>
    <d v="2022-06-20T16:33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8"/>
    <d v="2022-06-20T16:33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9"/>
    <d v="2022-06-20T16:33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84"/>
    <d v="2022-06-20T16:3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3"/>
    <d v="2022-06-20T16:33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4"/>
    <d v="2022-06-20T16:33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5"/>
    <d v="2022-06-20T16:33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6"/>
    <d v="2022-06-20T16:33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86"/>
    <d v="2022-06-20T16:3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32"/>
    <d v="2022-03-15T12:1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11"/>
    <d v="2022-03-15T12:1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7"/>
    <d v="2022-03-18T10:4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85"/>
    <d v="2022-03-18T10:44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8"/>
    <d v="2022-03-18T10:44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9"/>
    <d v="2022-03-18T10:44:46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76"/>
    <d v="2022-03-15T12:19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7"/>
    <d v="2022-03-15T12:19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8"/>
    <d v="2022-03-15T12:19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38"/>
    <d v="2022-03-15T12:13:47"/>
    <n v="8"/>
    <n v="5"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65"/>
    <d v="2022-03-15T12:13:47"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66"/>
    <d v="2022-03-15T12:1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67"/>
    <d v="2022-03-15T12:13:47"/>
    <n v="50"/>
    <n v="26"/>
    <n v="24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209"/>
    <d v="2022-03-15T12:13:47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66"/>
    <d v="2022-03-15T12:13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23"/>
    <d v="2022-03-15T12:1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21"/>
    <d v="2022-03-15T12:1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73"/>
    <d v="2022-03-15T12:1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96"/>
    <d v="2022-03-15T12:1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4"/>
    <d v="2022-04-19T15:57:3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35"/>
    <d v="2022-04-19T15:57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36"/>
    <d v="2022-04-19T15:57:36"/>
    <n v="214"/>
    <n v="214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37"/>
    <d v="2022-04-19T15:57:3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38"/>
    <d v="2022-04-19T15:57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30"/>
    <d v="2022-03-15T14:17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31"/>
    <d v="2022-03-15T14:17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51"/>
    <d v="2022-03-15T14:1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32"/>
    <d v="2022-03-15T14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49"/>
    <d v="2022-03-15T14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34"/>
    <d v="2022-03-15T14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12"/>
    <d v="2022-03-15T14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4"/>
    <d v="2022-03-15T14:1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5"/>
    <d v="2022-03-15T14:17:5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35"/>
    <d v="2022-03-15T14:1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64"/>
    <d v="2022-03-15T14:1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17"/>
    <d v="2022-02-16T14:02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84"/>
    <d v="2022-02-16T14:02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27"/>
    <d v="2022-02-16T14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68"/>
    <d v="2022-02-16T13:00:5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58"/>
    <d v="2022-02-16T13:00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64"/>
    <d v="2022-02-16T13:02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11"/>
    <d v="2022-02-16T13:0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90"/>
    <d v="2022-02-16T13:02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16"/>
    <d v="2022-02-16T13:02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73"/>
    <d v="2022-02-16T13:0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36"/>
    <d v="2022-02-16T13:02:3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37"/>
    <d v="2022-02-16T13:02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64"/>
    <d v="2022-05-18T11:08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92"/>
    <d v="2022-05-18T11:08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36"/>
    <d v="2022-05-18T11:08:5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37"/>
    <d v="2022-05-18T11:08:5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67"/>
    <d v="2022-05-18T11:08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68"/>
    <d v="2022-05-18T11:0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8"/>
    <x v="74"/>
    <d v="2022-05-18T11:0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49"/>
    <d v="2022-05-18T11:0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64"/>
    <d v="2022-05-18T11:09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90"/>
    <d v="2022-05-18T11:0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16"/>
    <d v="2022-05-18T11:09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36"/>
    <d v="2022-05-18T11:09:2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49"/>
    <d v="2022-05-18T11:10:14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91"/>
    <d v="2022-05-18T11:10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16"/>
    <d v="2022-05-18T11:10:14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93"/>
    <d v="2022-05-18T11:1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104"/>
    <d v="2022-05-18T11:1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36"/>
    <d v="2022-04-19T14:44:02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37"/>
    <d v="2022-04-19T14:44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6"/>
    <d v="2022-04-19T14:44:02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5"/>
    <d v="2022-04-19T14:44:02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81"/>
    <d v="2022-04-19T14:44:02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82"/>
    <d v="2022-04-19T14:44:02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10"/>
    <d v="2022-04-19T14:44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08"/>
    <d v="2022-05-18T11:27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49"/>
    <d v="2022-05-18T11:27:2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4"/>
    <d v="2022-05-18T11:27:20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6"/>
    <d v="2022-05-18T11:27:2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73"/>
    <d v="2022-05-18T11:27:20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36"/>
    <d v="2022-05-18T11:27:20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6"/>
    <d v="2022-05-18T11:27:2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5"/>
    <d v="2022-05-18T11:27:20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6"/>
    <d v="2022-05-18T11:27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7"/>
    <d v="2022-05-18T11:27:2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23"/>
    <d v="2022-05-18T11:27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8"/>
    <d v="2022-05-18T11:27:20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40"/>
    <d v="2022-05-18T11:27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8"/>
    <d v="2022-05-18T11:27:2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79"/>
    <d v="2022-05-18T11:27:20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72"/>
    <d v="2022-05-18T11:27:20"/>
    <n v="1466"/>
    <n v="25"/>
    <n v="1316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21"/>
    <d v="2022-05-18T11:27:20"/>
    <n v="29"/>
    <n v="10"/>
    <n v="18"/>
    <n v="1"/>
    <n v="29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49"/>
    <d v="2022-05-18T11:27:39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4"/>
    <d v="2022-05-18T11:27:3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89"/>
    <d v="2022-05-18T11:27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16"/>
    <d v="2022-05-18T11:27:39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92"/>
    <d v="2022-05-18T11:27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73"/>
    <d v="2022-05-18T11:27:39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36"/>
    <d v="2022-05-18T11:27:3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8"/>
    <d v="2022-06-20T15:13:49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9"/>
    <d v="2022-06-20T15:13:4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0"/>
    <d v="2022-06-20T15:13:49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1"/>
    <d v="2022-06-20T15:13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1"/>
    <d v="2022-06-20T15:1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2"/>
    <d v="2022-06-20T15:13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3"/>
    <d v="2022-06-20T15:13:4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2"/>
    <d v="2022-06-20T15:13:4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3"/>
    <d v="2022-06-20T15:13:4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4"/>
    <d v="2022-06-20T15:13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0"/>
    <d v="2022-06-20T15:1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"/>
    <d v="2022-06-20T15:13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"/>
    <d v="2022-06-20T15:13:4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6"/>
    <d v="2022-06-20T15:13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7"/>
    <d v="2022-06-20T15:1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2"/>
    <d v="2022-06-20T15:1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11"/>
    <d v="2022-06-20T15:1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4"/>
    <d v="2022-06-20T15:13:49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41"/>
    <d v="2022-06-20T15:1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"/>
    <d v="2022-06-20T15:13:49"/>
    <n v="0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77"/>
    <d v="2022-06-20T15:1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68"/>
    <d v="2022-06-20T15:13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01"/>
    <d v="2022-06-20T15:13:4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5"/>
    <d v="2022-06-20T15:13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02"/>
    <d v="2022-06-20T15:13:4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96"/>
    <d v="2022-06-20T16:46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8"/>
    <d v="2022-06-20T16:46:2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7"/>
    <d v="2022-06-20T16:46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40"/>
    <d v="2022-06-20T16:46:2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8"/>
    <d v="2022-06-20T16:46:28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74"/>
    <d v="2022-06-20T16:4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99"/>
    <d v="2022-06-20T16:4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5"/>
    <d v="2022-06-20T16:4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6"/>
    <d v="2022-06-20T16:4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7"/>
    <d v="2022-06-20T16:46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8"/>
    <d v="2022-06-20T16:46:45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9"/>
    <d v="2022-06-20T16:46:45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0"/>
    <d v="2022-06-20T16:4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92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17"/>
    <d v="2022-06-20T16:4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00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2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4"/>
    <d v="2022-06-20T16:46:4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3"/>
    <d v="2022-06-20T16:4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27"/>
    <d v="2022-06-20T16:4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4"/>
    <d v="2022-06-20T16:46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5"/>
    <d v="2022-06-20T16:46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6"/>
    <d v="2022-06-20T16:46:4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18"/>
    <d v="2022-06-20T16:4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29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64"/>
    <d v="2022-05-18T09:59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38"/>
    <d v="2022-05-18T09:5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1"/>
    <d v="2022-05-18T09:5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40"/>
    <d v="2022-05-18T09:59:2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90"/>
    <d v="2022-05-18T09:5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5"/>
    <d v="2022-05-18T09:59:2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94"/>
    <d v="2022-05-18T09:59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6"/>
    <d v="2022-05-18T09:59:22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5"/>
    <d v="2022-05-18T09:5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6"/>
    <d v="2022-05-18T09:59:22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7"/>
    <d v="2022-05-18T09:59:2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9"/>
    <d v="2022-05-18T09:59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65"/>
    <d v="2022-05-18T09:59:22"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66"/>
    <d v="2022-05-18T09:5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83"/>
    <d v="2022-05-18T09:5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68"/>
    <d v="2022-05-18T09:59:2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7"/>
    <d v="2022-05-18T09:5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97"/>
    <d v="2022-05-18T09:59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15"/>
    <d v="2022-05-18T09:59:2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8"/>
    <d v="2022-05-18T09:59:22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44"/>
    <d v="2022-05-18T09:59:22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79"/>
    <d v="2022-05-18T09:5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72"/>
    <d v="2022-05-18T09:59:22"/>
    <n v="93"/>
    <n v="2"/>
    <n v="8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05"/>
    <d v="2022-05-18T09:59:22"/>
    <n v="204"/>
    <n v="59"/>
    <n v="134"/>
    <n v="11"/>
    <n v="204"/>
    <n v="3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97"/>
    <d v="2022-02-16T12:44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15"/>
    <d v="2022-02-16T12:44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6"/>
    <d v="2022-05-18T09:56:18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5"/>
    <d v="2022-05-18T09:56:18"/>
    <n v="916"/>
    <m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6"/>
    <d v="2022-05-18T09:56:1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42"/>
    <d v="2022-05-18T09:56:1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1"/>
    <d v="2022-05-18T09:56:1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2"/>
    <d v="2022-05-18T09:56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7"/>
    <d v="2022-05-18T09:56:1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09"/>
    <d v="2022-05-18T09:56:18"/>
    <n v="0"/>
    <m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49"/>
    <d v="2022-04-19T15:43:54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12"/>
    <d v="2022-04-19T15:43:54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16"/>
    <d v="2022-04-19T15:43:5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35"/>
    <d v="2022-04-19T15:43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36"/>
    <d v="2022-04-19T15:43:54"/>
    <n v="299"/>
    <n v="299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37"/>
    <d v="2022-04-19T15:43:54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38"/>
    <d v="2022-04-19T15:43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39"/>
    <d v="2022-04-19T15:43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67"/>
    <d v="2022-04-19T15:43:54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167"/>
    <d v="2022-04-19T15:4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68"/>
    <d v="2022-04-19T15:43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97"/>
    <d v="2022-04-19T15:43:5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98"/>
    <d v="2022-04-19T15:43:5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58"/>
    <d v="2022-04-19T15:43:54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20"/>
    <d v="2022-03-15T14:41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0"/>
    <d v="2022-03-15T14:41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8"/>
    <d v="2022-03-15T14:41:3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9"/>
    <d v="2022-03-15T14:41:3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0"/>
    <d v="2022-03-15T14:41:37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1"/>
    <d v="2022-03-15T14:41:3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1"/>
    <d v="2022-03-15T14:41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2"/>
    <d v="2022-03-15T14:41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33"/>
    <d v="2022-03-15T14:41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2"/>
    <d v="2022-03-15T14:41:3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87"/>
    <d v="2022-05-18T10:36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103"/>
    <d v="2022-05-18T10:3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65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66"/>
    <d v="2022-05-18T10:3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72"/>
    <d v="2022-05-18T10:36:13"/>
    <n v="10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76"/>
    <d v="2022-05-18T10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8"/>
    <d v="2022-05-18T10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8"/>
    <d v="2022-05-18T11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9"/>
    <d v="2022-05-18T11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84"/>
    <d v="2022-05-18T11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24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26"/>
    <d v="2022-05-18T11:0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86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9"/>
    <d v="2022-05-18T11:0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63"/>
    <d v="2022-05-18T11:0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85"/>
    <d v="2022-05-18T11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0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30"/>
    <d v="2022-05-18T11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33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2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3"/>
    <d v="2022-05-18T11:0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2"/>
    <d v="2022-05-18T11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13"/>
    <d v="2022-05-18T11:07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87"/>
    <d v="2022-05-18T11:0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03"/>
    <d v="2022-05-18T11:0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32"/>
    <d v="2022-06-20T15:12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2"/>
    <d v="2022-06-20T15:12:5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3"/>
    <d v="2022-06-20T15:12:5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"/>
    <d v="2022-06-20T15:1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"/>
    <d v="2022-06-20T15:12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4"/>
    <d v="2022-06-20T15:1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"/>
    <d v="2022-06-20T15:12:5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"/>
    <d v="2022-06-20T15:12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"/>
    <d v="2022-06-20T15:12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49"/>
    <d v="2022-06-20T15:12:54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4"/>
    <d v="2022-06-20T15:12:5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1"/>
    <d v="2022-06-20T15:12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2"/>
    <d v="2022-06-20T15:12:5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5"/>
    <d v="2022-06-20T15:12:5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6"/>
    <d v="2022-06-20T15:12:54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3"/>
    <d v="2022-06-20T15:12:54"/>
    <n v="193"/>
    <m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04"/>
    <d v="2022-06-20T15:12:5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36"/>
    <d v="2022-06-20T15:12:54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6"/>
    <d v="2022-06-20T15:12:54"/>
    <n v="127"/>
    <m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5"/>
    <d v="2022-06-20T15:12:54"/>
    <n v="710"/>
    <m/>
    <n v="710"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6"/>
    <d v="2022-06-20T15:12:5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81"/>
    <d v="2022-06-20T15:12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82"/>
    <d v="2022-06-20T15:12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7"/>
    <d v="2022-06-20T15:12:54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79"/>
    <d v="2022-03-15T14:41:19"/>
    <n v="62"/>
    <n v="1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78"/>
    <d v="2022-03-15T14:41:1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72"/>
    <d v="2022-03-15T14:41:19"/>
    <n v="154"/>
    <n v="16"/>
    <n v="1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205"/>
    <d v="2022-03-15T14:41:19"/>
    <n v="186"/>
    <n v="15"/>
    <n v="15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99"/>
    <d v="2022-03-15T14:41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5"/>
    <d v="2022-03-15T14:41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97"/>
    <d v="2022-03-15T12:09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99"/>
    <d v="2022-03-15T12:09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75"/>
    <d v="2022-03-15T12:09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76"/>
    <d v="2022-03-15T12:09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7"/>
    <d v="2022-03-15T12:09:1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8"/>
    <d v="2022-03-15T12:09:1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49"/>
    <d v="2022-03-15T11:36:55"/>
    <n v="103"/>
    <m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4"/>
    <d v="2022-03-15T11:3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38"/>
    <d v="2022-03-15T11:36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8"/>
    <d v="2022-03-15T11:3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1"/>
    <d v="2022-03-15T11:3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6"/>
    <d v="2022-03-15T11:36:55"/>
    <n v="416"/>
    <m/>
    <n v="416"/>
    <n v="2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0"/>
    <d v="2022-03-15T11:36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73"/>
    <d v="2022-03-15T11:36:55"/>
    <n v="263"/>
    <m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94"/>
    <d v="2022-03-15T11:3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04"/>
    <d v="2022-03-15T11:36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5"/>
    <d v="2022-03-15T11:3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222"/>
    <d v="2022-02-16T12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27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4"/>
    <d v="2022-04-19T15:57:00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5"/>
    <d v="2022-04-19T15:57:00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6"/>
    <d v="2022-04-19T15:57:0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18"/>
    <d v="2022-04-19T15:5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29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40"/>
    <d v="2022-03-15T13:36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8"/>
    <d v="2022-03-15T13:36:0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72"/>
    <d v="2022-03-15T13:36:07"/>
    <n v="50"/>
    <n v="3"/>
    <n v="4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8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74"/>
    <d v="2022-03-15T13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49"/>
    <d v="2022-03-15T13:40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16"/>
    <d v="2022-03-15T13:40:3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93"/>
    <d v="2022-03-15T13:40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37"/>
    <d v="2022-03-15T13:40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39"/>
    <d v="2022-03-15T13:40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56"/>
    <d v="2022-03-15T13:40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67"/>
    <d v="2022-03-15T13:40:39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72"/>
    <d v="2022-03-15T14:22:5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64"/>
    <d v="2022-03-15T14:23:1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92"/>
    <d v="2022-03-15T14:23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36"/>
    <d v="2022-03-15T14:23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37"/>
    <d v="2022-03-15T14:23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38"/>
    <d v="2022-03-15T14:23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9"/>
    <d v="2022-04-19T14:4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57"/>
    <d v="2022-04-19T14:4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97"/>
    <d v="2022-04-19T14:4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15"/>
    <d v="2022-04-19T14:47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40"/>
    <d v="2022-04-19T14:47:0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58"/>
    <d v="2022-04-19T14:47:0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74"/>
    <d v="2022-04-19T14:47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79"/>
    <d v="2022-04-19T14:47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78"/>
    <d v="2022-04-19T14:47:0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72"/>
    <d v="2022-04-19T14:47:06"/>
    <n v="394"/>
    <n v="75"/>
    <n v="29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6"/>
    <d v="2022-03-15T14:42:0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52"/>
    <d v="2022-03-15T13:3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53"/>
    <d v="2022-03-15T13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1"/>
    <d v="2022-03-15T13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2"/>
    <d v="2022-03-15T13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8"/>
    <d v="2022-03-15T14:40:1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7"/>
    <d v="2022-03-15T14:40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97"/>
    <d v="2022-03-15T14:40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15"/>
    <d v="2022-03-15T14:40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40"/>
    <d v="2022-03-15T14:40:19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8"/>
    <d v="2022-03-15T14:40:1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79"/>
    <d v="2022-03-15T14:40:19"/>
    <n v="157"/>
    <n v="34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74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99"/>
    <d v="2022-03-15T14:4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1"/>
    <d v="2022-06-20T16:2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32"/>
    <d v="2022-06-20T16:2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33"/>
    <d v="2022-06-20T16:2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2"/>
    <d v="2022-06-20T16:2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3"/>
    <d v="2022-06-20T16:2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"/>
    <d v="2022-06-20T16:2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13"/>
    <d v="2022-06-20T16:2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87"/>
    <d v="2022-06-20T16:21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49"/>
    <d v="2022-06-20T16:21:5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64"/>
    <d v="2022-06-20T16:21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6"/>
    <d v="2022-06-20T16:21:57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104"/>
    <d v="2022-06-20T16:2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36"/>
    <d v="2022-06-20T16:21:57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37"/>
    <d v="2022-06-20T16:2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6"/>
    <d v="2022-06-20T16:2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65"/>
    <d v="2022-06-20T16:21:5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68"/>
    <d v="2022-06-20T16:21:5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49"/>
    <d v="2022-03-15T13:33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8"/>
    <d v="2022-03-15T12:09:1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9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98"/>
    <d v="2022-03-15T12:09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0"/>
    <d v="2022-03-15T12:09:1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1"/>
    <d v="2022-03-15T12:09:1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06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1"/>
    <d v="2022-03-15T12:09:1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2"/>
    <d v="2022-03-15T12:09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8"/>
    <d v="2022-02-16T14:06:0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72"/>
    <d v="2022-02-16T14:06:03"/>
    <n v="54"/>
    <n v="2"/>
    <n v="4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64"/>
    <d v="2022-02-16T14:06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92"/>
    <d v="2022-02-16T14:06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36"/>
    <d v="2022-02-16T14:0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37"/>
    <d v="2022-02-16T14:06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67"/>
    <d v="2022-02-16T14:06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68"/>
    <d v="2022-02-16T14:06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8"/>
    <x v="74"/>
    <d v="2022-02-16T14:06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39"/>
    <d v="2022-02-16T14:1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6"/>
    <d v="2022-02-16T12:45:02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94"/>
    <d v="2022-03-15T14:19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104"/>
    <d v="2022-03-15T14:19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36"/>
    <d v="2022-03-15T14:19:00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37"/>
    <d v="2022-03-15T14:19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68"/>
    <d v="2022-03-15T14:19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64"/>
    <d v="2022-03-15T14:19:2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1"/>
    <d v="2022-03-15T14:19:2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79"/>
    <d v="2022-03-15T14:17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8"/>
    <d v="2022-03-15T14:17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9"/>
    <d v="2022-03-15T14:17:5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20"/>
    <d v="2022-03-15T14:1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17"/>
    <d v="2022-03-15T14:1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84"/>
    <d v="2022-03-15T14:1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27"/>
    <d v="2022-03-15T14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25"/>
    <d v="2022-03-15T14:1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26"/>
    <d v="2022-03-15T14:17:5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86"/>
    <d v="2022-03-15T14:1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59"/>
    <d v="2022-03-15T14:17:5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48"/>
    <d v="2022-03-15T14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63"/>
    <d v="2022-03-15T14:17:5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85"/>
    <d v="2022-03-15T14:17:5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26"/>
    <d v="2022-03-15T14:1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50"/>
    <d v="2022-03-15T14:17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98"/>
    <d v="2022-03-15T14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3"/>
    <d v="2022-04-19T15:57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8"/>
    <d v="2022-02-16T14:02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9"/>
    <d v="2022-02-16T14:02:0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94"/>
    <d v="2022-03-15T14:33:1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151"/>
    <d v="2022-03-15T14:33:1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93"/>
    <d v="2022-03-15T14:34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35"/>
    <d v="2022-03-15T14:34:3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36"/>
    <d v="2022-03-15T14:34:31"/>
    <n v="136"/>
    <n v="136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68"/>
    <d v="2022-04-19T15:26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40"/>
    <d v="2022-04-19T15:26:2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8"/>
    <d v="2022-04-19T15:26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76"/>
    <d v="2022-04-19T15:2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53"/>
    <d v="2022-04-19T14:5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54"/>
    <d v="2022-04-19T14:5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"/>
    <d v="2022-04-19T14:5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"/>
    <d v="2022-04-19T14:5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69"/>
    <d v="2022-04-19T14:52:2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71"/>
    <d v="2022-04-19T14:52:2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72"/>
    <d v="2022-04-19T14:52:2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49"/>
    <d v="2022-04-19T14:52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6"/>
    <d v="2022-04-19T14:52:2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35"/>
    <d v="2022-04-19T14:52:2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65"/>
    <d v="2022-04-19T14:52:2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66"/>
    <d v="2022-04-19T14:5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40"/>
    <d v="2022-06-20T16:2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58"/>
    <d v="2022-06-20T16:21:5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5"/>
    <x v="72"/>
    <d v="2022-06-20T16:21:57"/>
    <n v="24"/>
    <n v="5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76"/>
    <d v="2022-06-20T16:22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18"/>
    <d v="2022-06-20T16:2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19"/>
    <d v="2022-06-20T16:22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150"/>
    <d v="2022-06-20T16:2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1"/>
    <d v="2022-05-18T09:5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73"/>
    <d v="2022-05-18T09:56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2"/>
    <d v="2022-05-18T09:5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8"/>
    <d v="2022-05-18T09:56:18"/>
    <n v="524"/>
    <n v="0"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96"/>
    <d v="2022-05-18T09:5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7"/>
    <d v="2022-05-18T09:56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40"/>
    <d v="2022-05-18T09:56:18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8"/>
    <d v="2022-05-18T09:56:18"/>
    <n v="427"/>
    <n v="0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4"/>
    <d v="2022-05-18T09:56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9"/>
    <d v="2022-05-18T09:56:1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1"/>
    <d v="2022-05-18T09:56:18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9"/>
    <d v="2022-05-18T09:56:18"/>
    <n v="79"/>
    <n v="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99"/>
    <d v="2022-05-18T09:59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75"/>
    <d v="2022-05-18T09:59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8"/>
    <d v="2022-05-18T09:59:22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9"/>
    <d v="2022-05-18T09:59:22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0"/>
    <d v="2022-05-18T09:59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17"/>
    <d v="2022-05-18T09:59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2"/>
    <d v="2022-05-18T09:59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84"/>
    <d v="2022-05-18T09:5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23"/>
    <d v="2022-05-18T09:5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27"/>
    <d v="2022-05-18T09:5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4"/>
    <d v="2022-05-18T09:5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5"/>
    <d v="2022-05-18T09:5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6"/>
    <d v="2022-05-18T09:59:22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57"/>
    <d v="2022-06-20T16:4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58"/>
    <d v="2022-06-20T16:46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1"/>
    <d v="2022-06-20T16:46:1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9"/>
    <d v="2022-06-20T16:46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99"/>
    <d v="2022-06-20T16:46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75"/>
    <d v="2022-06-20T16:46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76"/>
    <d v="2022-06-20T16:46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7"/>
    <d v="2022-06-20T16:46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8"/>
    <d v="2022-06-20T16:46:2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9"/>
    <d v="2022-06-20T16:46:2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0"/>
    <d v="2022-06-20T16:46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17"/>
    <d v="2022-06-20T16:4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4"/>
    <d v="2022-06-20T16:46:2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3"/>
    <d v="2022-06-20T16:46:2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27"/>
    <d v="2022-06-20T16:4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4"/>
    <d v="2022-06-20T16:46:2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5"/>
    <d v="2022-06-20T16:46:28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6"/>
    <d v="2022-06-20T16:46:2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29"/>
    <d v="2022-06-20T16:46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6"/>
    <d v="2022-06-20T16:46:2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9"/>
    <d v="2022-06-20T16:46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0"/>
    <d v="2022-06-20T16:46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1"/>
    <d v="2022-06-20T16:46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48"/>
    <d v="2022-06-20T16:4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2"/>
    <d v="2022-06-20T16:46:2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49"/>
    <d v="2022-05-18T11:07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64"/>
    <d v="2022-05-18T11:07:4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6"/>
    <d v="2022-05-18T11:07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104"/>
    <d v="2022-05-18T11:0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36"/>
    <d v="2022-05-18T11:07:4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37"/>
    <d v="2022-05-18T11:0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6"/>
    <d v="2022-05-18T11:0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9"/>
    <d v="2022-05-18T11:26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1"/>
    <d v="2022-05-18T11:26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2"/>
    <d v="2022-05-18T11:26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3"/>
    <d v="2022-05-18T11:26:46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7"/>
    <d v="2022-05-18T11:26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5"/>
    <d v="2022-05-18T11:26:4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20"/>
    <d v="2022-05-18T11:26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0"/>
    <d v="2022-05-18T11:26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2"/>
    <d v="2022-05-18T11:27:2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3"/>
    <d v="2022-05-18T11:27:2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4"/>
    <d v="2022-05-18T11:27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"/>
    <d v="2022-05-18T11:27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11"/>
    <d v="2022-05-18T11:27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4"/>
    <d v="2022-05-18T11:27:2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41"/>
    <d v="2022-05-18T11:2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"/>
    <d v="2022-05-18T11:27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30"/>
    <d v="2022-05-18T11:27:2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8"/>
    <d v="2022-05-18T11:27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3"/>
    <d v="2022-03-15T14:41:3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4"/>
    <d v="2022-03-15T14:41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0"/>
    <d v="2022-03-15T14:41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40"/>
    <d v="2022-02-16T12:44:4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8"/>
    <d v="2022-02-16T12:44:44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71"/>
    <d v="2022-02-16T12:44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78"/>
    <d v="2022-02-16T12:44:4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72"/>
    <d v="2022-02-16T12:44:44"/>
    <n v="3612"/>
    <n v="137"/>
    <n v="3028"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74"/>
    <d v="2022-02-16T12:4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5"/>
    <d v="2022-02-16T12:45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6"/>
    <d v="2022-02-16T12:45:02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7"/>
    <d v="2022-02-16T12:45:02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8"/>
    <d v="2022-02-16T12:45:02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9"/>
    <d v="2022-02-16T12:45:0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0"/>
    <d v="2022-02-16T12:4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17"/>
    <d v="2022-02-16T12:4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2"/>
    <d v="2022-02-16T12:4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4"/>
    <d v="2022-02-16T12:45:0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3"/>
    <d v="2022-02-16T12:45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27"/>
    <d v="2022-02-16T12:4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87"/>
    <d v="2022-03-15T14:2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02"/>
    <d v="2022-03-15T14:2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03"/>
    <d v="2022-03-15T14:2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6"/>
    <d v="2022-03-15T14:25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5"/>
    <d v="2022-02-16T12:45:02"/>
    <n v="536"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6"/>
    <d v="2022-02-16T12:4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7"/>
    <d v="2022-02-16T12:45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73"/>
    <d v="2022-02-16T12:45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00"/>
    <d v="2022-02-16T12:45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67"/>
    <d v="2022-02-16T12:4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83"/>
    <d v="2022-02-16T12:45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8"/>
    <d v="2022-02-16T12:45:0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9"/>
    <d v="2022-02-16T12:4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2"/>
    <d v="2022-03-15T13:3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3"/>
    <d v="2022-03-15T13:3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"/>
    <d v="2022-03-15T13:36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2"/>
    <d v="2022-03-15T13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13"/>
    <d v="2022-03-15T13:3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93"/>
    <d v="2022-03-15T12:14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166"/>
    <d v="2022-05-18T10:04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121"/>
    <d v="2022-05-18T10:04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173"/>
    <d v="2022-05-18T10:04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200"/>
    <d v="2022-05-18T10:0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196"/>
    <d v="2022-05-18T10:04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68"/>
    <d v="2022-05-18T10:04:17"/>
    <n v="254"/>
    <n v="29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40"/>
    <d v="2022-05-18T10:04:1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58"/>
    <d v="2022-05-18T10:04:17"/>
    <n v="61"/>
    <n v="12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79"/>
    <d v="2022-05-18T10:04:17"/>
    <n v="46"/>
    <n v="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78"/>
    <d v="2022-05-18T10:04: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67"/>
    <d v="2022-03-15T14:23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68"/>
    <d v="2022-03-15T14:23:13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7"/>
    <x v="74"/>
    <d v="2022-03-15T14:23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15"/>
    <d v="2022-03-15T14:23:4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16"/>
    <d v="2022-03-15T14:23:4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92"/>
    <d v="2022-03-15T14:23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36"/>
    <d v="2022-03-15T14:23:4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37"/>
    <d v="2022-03-15T14:23:4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67"/>
    <d v="2022-03-15T14:23:4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97"/>
    <d v="2022-03-15T14:23:4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98"/>
    <d v="2022-03-15T14:2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58"/>
    <d v="2022-03-15T14:23:4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8"/>
    <x v="74"/>
    <d v="2022-03-15T14:23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75"/>
    <d v="2022-03-15T14:2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76"/>
    <d v="2022-03-15T14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17"/>
    <d v="2022-03-15T14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18"/>
    <d v="2022-03-15T14:2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19"/>
    <d v="2022-03-15T14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66"/>
    <d v="2022-02-16T12:4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81"/>
    <d v="2022-02-16T12:44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82"/>
    <d v="2022-02-16T12:44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73"/>
    <d v="2022-02-16T12:4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68"/>
    <d v="2022-02-16T12:44:4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7"/>
    <d v="2022-02-16T12:44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21"/>
    <d v="2022-06-20T15:12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73"/>
    <d v="2022-06-20T15:12:5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200"/>
    <d v="2022-06-20T15:1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68"/>
    <d v="2022-06-20T15:12:54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7"/>
    <d v="2022-06-20T15:12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97"/>
    <d v="2022-06-20T15:12:5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115"/>
    <d v="2022-06-20T15:12:54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40"/>
    <d v="2022-06-20T15:12:5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58"/>
    <d v="2022-06-20T15:12:54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8"/>
    <d v="2022-06-20T15:12:5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9"/>
    <x v="72"/>
    <d v="2022-06-20T15:12:54"/>
    <n v="93"/>
    <m/>
    <n v="9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9"/>
    <d v="2022-06-20T15:1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75"/>
    <d v="2022-06-20T15:1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76"/>
    <d v="2022-06-20T15:13:1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7"/>
    <d v="2022-06-20T15:13:1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8"/>
    <d v="2022-06-20T15:13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9"/>
    <d v="2022-06-20T15:13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0"/>
    <d v="2022-06-20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17"/>
    <d v="2022-06-20T15:1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00"/>
    <d v="2022-06-20T15:13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4"/>
    <d v="2022-06-20T15:13:16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3"/>
    <d v="2022-06-20T15:13:1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4"/>
    <d v="2022-06-20T15:13:1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5"/>
    <d v="2022-06-20T15:13:16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6"/>
    <d v="2022-06-20T15:13:1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2"/>
    <x v="144"/>
    <d v="2022-04-19T15:43:54"/>
    <n v="2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3"/>
    <x v="49"/>
    <d v="2022-04-19T15:44:10"/>
    <n v="61"/>
    <n v="61"/>
    <m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3"/>
    <x v="68"/>
    <d v="2022-04-19T15:44:10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3"/>
    <x v="144"/>
    <d v="2022-04-19T15:44:10"/>
    <n v="1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199"/>
    <d v="2022-04-19T15:45:4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49"/>
    <d v="2022-04-19T15:45:43"/>
    <n v="47"/>
    <n v="47"/>
    <n v="0"/>
    <n v="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64"/>
    <d v="2022-04-19T15:45:43"/>
    <n v="12"/>
    <n v="12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16"/>
    <d v="2022-04-19T15:45:43"/>
    <n v="87"/>
    <n v="87"/>
    <n v="0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73"/>
    <d v="2022-04-19T15:45:43"/>
    <n v="7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94"/>
    <d v="2022-04-19T15:45:4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35"/>
    <d v="2022-04-19T15:45:4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36"/>
    <d v="2022-04-19T15:45:43"/>
    <n v="663"/>
    <n v="663"/>
    <n v="0"/>
    <n v="0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37"/>
    <d v="2022-04-19T15:45:43"/>
    <n v="176"/>
    <n v="176"/>
    <n v="0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38"/>
    <d v="2022-04-19T15:45:43"/>
    <n v="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39"/>
    <d v="2022-04-19T15:45:4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67"/>
    <d v="2022-04-19T15:45:43"/>
    <n v="20"/>
    <n v="20"/>
    <n v="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167"/>
    <d v="2022-04-19T15:45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68"/>
    <d v="2022-04-19T15:45:43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58"/>
    <d v="2022-04-19T15:45:43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4"/>
    <x v="144"/>
    <d v="2022-04-19T15:45:43"/>
    <n v="2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24"/>
    <d v="2022-04-19T15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01"/>
    <d v="2022-04-19T15:4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35"/>
    <d v="2022-04-19T15:46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07"/>
    <d v="2022-04-19T15:46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6"/>
    <d v="2022-06-20T15:13:1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9"/>
    <d v="2022-06-20T15:1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1"/>
    <d v="2022-06-20T15:13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2"/>
    <d v="2022-06-20T15:1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3"/>
    <d v="2022-06-20T15:13:16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7"/>
    <d v="2022-06-20T15:13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5"/>
    <d v="2022-06-20T15:13:16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20"/>
    <d v="2022-06-20T15:1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8"/>
    <d v="2022-06-20T15:13:1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9"/>
    <d v="2022-06-20T15:13:16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0"/>
    <d v="2022-06-20T15:13:16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1"/>
    <d v="2022-06-20T15:1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1"/>
    <d v="2022-06-20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2"/>
    <d v="2022-06-20T15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2"/>
    <d v="2022-06-20T15:1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3"/>
    <d v="2022-06-20T15:13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4"/>
    <d v="2022-06-20T15:1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"/>
    <d v="2022-06-20T15:1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2"/>
    <d v="2022-06-20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36"/>
    <d v="2022-06-20T15:1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32"/>
    <d v="2022-06-20T15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4"/>
    <d v="2022-06-20T15:13:1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41"/>
    <d v="2022-06-20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"/>
    <d v="2022-06-20T15:13:16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01"/>
    <d v="2022-06-20T15:13:1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5"/>
    <d v="2022-03-15T14:40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6"/>
    <d v="2022-03-15T14:4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7"/>
    <d v="2022-03-15T14:40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97"/>
    <d v="2022-03-15T14:44:2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98"/>
    <d v="2022-03-15T14:44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58"/>
    <d v="2022-03-15T14:44:23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222"/>
    <d v="2022-03-15T14:45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49"/>
    <d v="2022-03-15T14:45:0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65"/>
    <d v="2022-03-15T14:01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67"/>
    <d v="2022-03-15T14:01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68"/>
    <d v="2022-03-15T14:0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97"/>
    <d v="2022-03-15T14:0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15"/>
    <d v="2022-03-15T14:0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40"/>
    <d v="2022-03-15T14:01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8"/>
    <d v="2022-03-15T14:01:0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18"/>
    <d v="2022-03-15T14:0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19"/>
    <d v="2022-03-15T14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72"/>
    <d v="2022-03-15T13:55:26"/>
    <n v="13"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16"/>
    <d v="2022-03-15T13:55:5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80"/>
    <d v="2022-03-15T13:5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"/>
    <d v="2022-03-18T10:44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5"/>
    <d v="2022-02-16T12:43:54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6"/>
    <d v="2022-02-16T12:43:54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25"/>
    <d v="2022-02-16T12:43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3"/>
    <d v="2022-06-20T16:46:2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7"/>
    <d v="2022-06-20T16:46:2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5"/>
    <d v="2022-06-20T16:46:28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20"/>
    <d v="2022-06-20T16:46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0"/>
    <d v="2022-06-20T16:46:2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8"/>
    <d v="2022-06-20T16:46:2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9"/>
    <d v="2022-06-20T16:46:28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30"/>
    <d v="2022-06-20T16:46:2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31"/>
    <d v="2022-06-20T16:46:2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1"/>
    <d v="2022-06-20T16:46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32"/>
    <d v="2022-06-20T16:46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33"/>
    <d v="2022-06-20T16:4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2"/>
    <d v="2022-06-20T16:46:2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3"/>
    <d v="2022-06-20T16:46:2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4"/>
    <d v="2022-06-20T16:4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0"/>
    <d v="2022-06-20T16:4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"/>
    <d v="2022-06-20T16:46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"/>
    <d v="2022-06-20T16:46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36"/>
    <d v="2022-06-20T16:46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02"/>
    <d v="2022-04-19T14:50:5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83"/>
    <d v="2022-04-19T14:50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03"/>
    <d v="2022-04-19T14:50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48"/>
    <d v="2022-04-19T14:50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49"/>
    <d v="2022-04-19T14:50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4"/>
    <d v="2022-04-19T14:50:5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89"/>
    <d v="2022-04-19T14:5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1"/>
    <d v="2022-04-19T14:50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6"/>
    <d v="2022-04-19T14:50:57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73"/>
    <d v="2022-04-19T14:50:5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6"/>
    <d v="2022-04-19T14:50:57"/>
    <n v="263"/>
    <m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7"/>
    <d v="2022-04-19T14:50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8"/>
    <d v="2022-04-19T14:5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07"/>
    <d v="2022-02-16T14:59:00"/>
    <n v="25"/>
    <n v="2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10"/>
    <d v="2022-02-16T14:5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11"/>
    <d v="2022-02-16T14:59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13"/>
    <d v="2022-02-16T14:59:0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14"/>
    <d v="2022-02-16T14:59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15"/>
    <d v="2022-02-16T14:59:00"/>
    <n v="8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"/>
    <d v="2022-02-16T14:59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63"/>
    <d v="2022-02-16T14:01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85"/>
    <d v="2022-02-16T14:01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26"/>
    <d v="2022-02-16T14:0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0"/>
    <d v="2022-02-16T14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30"/>
    <d v="2022-02-16T14:0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1"/>
    <d v="2022-02-16T14:0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49"/>
    <d v="2022-02-16T14:0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2"/>
    <d v="2022-02-16T14:01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34"/>
    <d v="2022-02-16T14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4"/>
    <d v="2022-02-16T14:01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"/>
    <d v="2022-02-16T14:01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64"/>
    <d v="2022-02-16T14:01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6"/>
    <d v="2022-02-16T14:01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04"/>
    <d v="2022-02-16T14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36"/>
    <d v="2022-02-16T14:01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65"/>
    <d v="2022-02-16T14:01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68"/>
    <d v="2022-02-16T14:01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8"/>
    <d v="2022-02-16T14:01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9"/>
    <d v="2022-04-19T14:5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6"/>
    <d v="2022-04-19T14:50:57"/>
    <n v="0"/>
    <m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5"/>
    <d v="2022-04-19T14:50:57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6"/>
    <d v="2022-04-19T14:50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5"/>
    <d v="2022-04-19T15:42:1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49"/>
    <d v="2022-04-19T15:42:18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6"/>
    <d v="2022-04-19T15:42:18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73"/>
    <d v="2022-04-19T15:42:18"/>
    <n v="0"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36"/>
    <d v="2022-04-19T15:42:18"/>
    <n v="0"/>
    <m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65"/>
    <d v="2022-04-19T15:42:18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66"/>
    <d v="2022-04-19T15:42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76"/>
    <d v="2022-04-19T15:42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17"/>
    <d v="2022-04-19T15:42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18"/>
    <d v="2022-04-19T15:42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19"/>
    <d v="2022-04-19T15:42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84"/>
    <d v="2022-04-19T15:42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3"/>
    <d v="2022-04-19T15:42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4"/>
    <d v="2022-04-19T15:42:3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5"/>
    <d v="2022-04-19T15:42:35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6"/>
    <d v="2022-04-19T15:42:3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39"/>
    <d v="2022-04-19T15:42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81"/>
    <d v="2022-04-19T14:5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82"/>
    <d v="2022-04-19T14:5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64"/>
    <d v="2022-05-18T11:45:0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38"/>
    <d v="2022-05-18T11:45:09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90"/>
    <d v="2022-05-18T11:45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91"/>
    <d v="2022-05-18T11:45:09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6"/>
    <d v="2022-05-18T11:45:09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73"/>
    <d v="2022-05-18T11:45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04"/>
    <d v="2022-05-18T11:45:0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35"/>
    <d v="2022-05-18T11:45:09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36"/>
    <d v="2022-05-18T11:45:09"/>
    <n v="2011"/>
    <n v="2011"/>
    <m/>
    <m/>
    <n v="2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37"/>
    <d v="2022-05-18T11:45:09"/>
    <n v="296"/>
    <n v="296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39"/>
    <d v="2022-05-18T11:45:0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67"/>
    <d v="2022-05-18T11:45:09"/>
    <n v="245"/>
    <n v="245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226"/>
    <d v="2022-05-18T11:45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67"/>
    <d v="2022-05-18T11:45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83"/>
    <d v="2022-05-18T11:45:0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65"/>
    <d v="2022-03-15T14:38:28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66"/>
    <d v="2022-03-15T14:3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142"/>
    <d v="2022-03-15T14:3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68"/>
    <d v="2022-03-15T14:38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40"/>
    <d v="2022-03-15T14:38:2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58"/>
    <d v="2022-03-15T14:38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27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75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76"/>
    <d v="2022-03-15T14:38:5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58"/>
    <d v="2022-03-15T14:41:19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74"/>
    <d v="2022-03-15T14:41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58"/>
    <d v="2022-03-15T11:40:1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79"/>
    <d v="2022-03-15T11:40:15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72"/>
    <d v="2022-03-15T11:40:15"/>
    <n v="408"/>
    <n v="1"/>
    <n v="39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9"/>
    <d v="2022-02-16T14:57:09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98"/>
    <d v="2022-02-16T14:57:09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1"/>
    <d v="2022-02-16T14:57:0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1"/>
    <d v="2022-02-16T14:5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2"/>
    <d v="2022-02-16T14:5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33"/>
    <d v="2022-02-16T14:57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63"/>
    <d v="2022-02-16T12:58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30"/>
    <d v="2022-02-16T12:5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52"/>
    <d v="2022-02-16T12:58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53"/>
    <d v="2022-02-16T12:58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4"/>
    <d v="2022-02-16T12:5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15"/>
    <d v="2022-02-16T12:47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8"/>
    <d v="2022-02-16T12:47:0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4"/>
    <d v="2022-02-16T12:47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09"/>
    <d v="2022-02-16T12:47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2"/>
    <d v="2022-02-16T12:47:09"/>
    <n v="163"/>
    <n v="2"/>
    <n v="15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5"/>
    <d v="2022-02-16T12:48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92"/>
    <d v="2022-02-16T14:58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73"/>
    <d v="2022-02-16T14:58:20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36"/>
    <d v="2022-02-16T14:58:2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48"/>
    <d v="2022-02-16T12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58"/>
    <d v="2022-06-20T16:18:5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144"/>
    <d v="2022-06-20T16:18:53"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79"/>
    <d v="2022-06-20T16:18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68"/>
    <d v="2022-06-20T16:20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58"/>
    <d v="2022-06-20T16:20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135"/>
    <d v="2022-06-20T16:20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41"/>
    <d v="2022-06-20T16:2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49"/>
    <d v="2022-06-20T16:20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16"/>
    <d v="2022-06-20T16:20:2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104"/>
    <d v="2022-06-20T16:20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35"/>
    <d v="2022-06-20T16:20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36"/>
    <d v="2022-06-20T16:20:2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65"/>
    <d v="2022-06-20T16:20:22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67"/>
    <d v="2022-06-20T16:20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209"/>
    <d v="2022-06-20T16:20:2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68"/>
    <d v="2022-06-20T16:20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58"/>
    <d v="2022-06-20T16:20:2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0"/>
    <x v="72"/>
    <d v="2022-06-20T16:20:22"/>
    <n v="270"/>
    <n v="23"/>
    <n v="218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16"/>
    <d v="2022-06-20T16:20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93"/>
    <d v="2022-06-20T16:2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35"/>
    <d v="2022-06-20T16:2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36"/>
    <d v="2022-06-20T16:20:4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37"/>
    <d v="2022-06-20T16:2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65"/>
    <d v="2022-06-20T16:20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9"/>
    <d v="2022-06-20T16:45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220"/>
    <d v="2022-06-20T16:45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16"/>
    <d v="2022-06-20T16:45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73"/>
    <d v="2022-06-20T16:45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36"/>
    <d v="2022-06-20T16:45:43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56"/>
    <d v="2022-06-20T16:45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183"/>
    <d v="2022-06-20T16:45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68"/>
    <d v="2022-06-20T16:45:4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40"/>
    <d v="2022-06-20T16:45:4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58"/>
    <d v="2022-06-20T16:45:4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367"/>
    <x v="205"/>
    <d v="2022-06-20T16:45:43"/>
    <n v="4"/>
    <m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5"/>
    <d v="2022-06-20T16:4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76"/>
    <d v="2022-06-20T16:46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7"/>
    <d v="2022-06-20T16:46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8"/>
    <d v="2022-06-20T16:46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9"/>
    <d v="2022-06-20T16:46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100"/>
    <d v="2022-06-20T16:4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84"/>
    <d v="2022-06-20T16:4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3"/>
    <d v="2022-06-20T16:4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4"/>
    <d v="2022-06-20T16:46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5"/>
    <d v="2022-06-20T16:46:1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26"/>
    <d v="2022-06-20T16:46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86"/>
    <d v="2022-06-20T16:46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0"/>
    <d v="2022-06-20T16:4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402"/>
    <x v="61"/>
    <d v="2022-06-20T16:4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7"/>
    <d v="2022-03-15T14:41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52"/>
    <d v="2022-03-15T14:41:3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27"/>
    <d v="2022-03-15T14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85"/>
    <d v="2022-03-15T14:0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0"/>
    <d v="2022-03-15T14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30"/>
    <d v="2022-03-15T14:0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31"/>
    <d v="2022-03-15T14:0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2"/>
    <d v="2022-03-15T14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58"/>
    <d v="2022-03-15T14:38:03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5"/>
    <d v="2022-04-19T15:25:5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3"/>
    <d v="2022-05-18T09:51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39"/>
    <d v="2022-05-18T09:51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97"/>
    <d v="2022-06-20T16:19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115"/>
    <d v="2022-06-20T16:19:3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58"/>
    <d v="2022-06-20T16:19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144"/>
    <d v="2022-06-20T16:19:30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135"/>
    <d v="2022-06-20T16:1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64"/>
    <d v="2022-06-20T16:19:47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16"/>
    <d v="2022-06-20T16:19:4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35"/>
    <d v="2022-06-20T16:19:4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65"/>
    <d v="2022-06-20T16:19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66"/>
    <d v="2022-06-20T16:19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68"/>
    <d v="2022-06-20T16:19:4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8"/>
    <x v="58"/>
    <d v="2022-06-20T16:19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49"/>
    <d v="2022-06-20T16:2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64"/>
    <d v="2022-06-20T16:20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16"/>
    <d v="2022-06-20T16:20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94"/>
    <d v="2022-06-20T16:2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34"/>
    <d v="2022-06-20T16:2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36"/>
    <d v="2022-06-20T16:20:0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79"/>
    <x v="65"/>
    <d v="2022-06-20T16:20:0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65"/>
    <d v="2022-06-20T16:18:5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142"/>
    <d v="2022-06-20T16:1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68"/>
    <d v="2022-06-20T16:18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97"/>
    <d v="2022-06-20T16:18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115"/>
    <d v="2022-06-20T16:18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58"/>
    <d v="2022-05-18T10:34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16"/>
    <d v="2022-05-18T10:34:29"/>
    <n v="3"/>
    <m/>
    <n v="3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73"/>
    <d v="2022-05-18T10:34:29"/>
    <n v="14"/>
    <m/>
    <n v="14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93"/>
    <d v="2022-05-18T10:34:2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35"/>
    <d v="2022-05-18T10:34:2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36"/>
    <d v="2022-05-18T10:34:29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37"/>
    <d v="2022-05-18T10:34:2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39"/>
    <d v="2022-05-18T10:34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56"/>
    <d v="2022-05-18T10:34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67"/>
    <d v="2022-05-18T10:34:29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40"/>
    <d v="2022-05-18T10:34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7"/>
    <x v="58"/>
    <d v="2022-05-18T10:34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48"/>
    <d v="2022-05-18T10:3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11"/>
    <d v="2022-05-18T10:3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16"/>
    <d v="2022-05-18T10:3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73"/>
    <d v="2022-05-18T10:34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36"/>
    <d v="2022-05-18T10:3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56"/>
    <d v="2022-05-18T10:3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110"/>
    <d v="2022-05-18T10:3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57"/>
    <d v="2022-05-18T10:3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40"/>
    <d v="2022-05-18T10:3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39"/>
    <x v="58"/>
    <d v="2022-05-18T10:34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47"/>
    <d v="2022-05-18T10:35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64"/>
    <d v="2022-05-18T10:35:0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38"/>
    <d v="2022-05-18T10:35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05"/>
    <d v="2022-05-18T10:35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90"/>
    <d v="2022-05-18T10:35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6"/>
    <d v="2022-05-18T10:35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94"/>
    <d v="2022-05-18T10:35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35"/>
    <d v="2022-05-18T10:35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36"/>
    <d v="2022-05-18T10:35:0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56"/>
    <d v="2022-05-18T10:35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65"/>
    <d v="2022-05-18T10:35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66"/>
    <d v="2022-05-18T10:3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226"/>
    <d v="2022-05-18T10:35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83"/>
    <d v="2022-05-18T10:35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68"/>
    <d v="2022-05-18T10:35:0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69"/>
    <d v="2022-05-18T10:35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97"/>
    <d v="2022-05-18T10:35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115"/>
    <d v="2022-05-18T10:3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40"/>
    <d v="2022-05-18T10:35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0"/>
    <x v="58"/>
    <d v="2022-05-18T10:35:0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49"/>
    <d v="2022-04-19T15:40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16"/>
    <d v="2022-04-19T15:40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36"/>
    <d v="2022-04-19T15:40:4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37"/>
    <d v="2022-04-19T15:40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65"/>
    <d v="2022-04-19T15:40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68"/>
    <d v="2022-04-19T15:40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58"/>
    <d v="2022-04-19T15:40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64"/>
    <d v="2022-04-19T15:41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16"/>
    <d v="2022-04-19T15:41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36"/>
    <d v="2022-04-19T15:41:0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152"/>
    <d v="2022-04-19T15:4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56"/>
    <d v="2022-04-19T15:41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67"/>
    <d v="2022-04-19T15:41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68"/>
    <d v="2022-04-19T15:41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6"/>
    <d v="2022-05-18T09:51:14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65"/>
    <d v="2022-05-18T09:51:14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81"/>
    <d v="2022-05-18T09:51:14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82"/>
    <d v="2022-05-18T09:51:14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10"/>
    <d v="2022-05-18T09:51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7"/>
    <d v="2022-05-18T09:51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97"/>
    <d v="2022-05-18T09:51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15"/>
    <d v="2022-05-18T09:51:14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40"/>
    <d v="2022-05-18T09:51:14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8"/>
    <d v="2022-05-18T09:51:14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9"/>
    <d v="2022-05-18T09:51:14"/>
    <n v="32"/>
    <n v="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2"/>
    <d v="2022-05-18T09:51:14"/>
    <n v="180"/>
    <n v="40"/>
    <n v="134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6"/>
    <d v="2022-05-18T09:54:57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8"/>
    <d v="2022-05-18T09:54:57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20"/>
    <d v="2022-05-18T09:5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84"/>
    <d v="2022-05-18T09:54:5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90"/>
    <d v="2022-05-18T09:54:5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5"/>
    <d v="2022-05-18T09:50:11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6"/>
    <d v="2022-05-18T09:50:11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86"/>
    <d v="2022-05-18T09:50:11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61"/>
    <d v="2022-05-18T09:50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63"/>
    <d v="2022-05-18T09:50:11"/>
    <n v="0"/>
    <m/>
    <m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7"/>
    <d v="2022-05-18T09:50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85"/>
    <d v="2022-05-18T09:5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56"/>
    <d v="2022-05-18T10:35:2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65"/>
    <d v="2022-05-18T10:35:2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40"/>
    <d v="2022-05-18T10:35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58"/>
    <d v="2022-05-18T10:35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79"/>
    <d v="2022-05-18T10:3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41"/>
    <x v="72"/>
    <d v="2022-05-18T10:35:20"/>
    <n v="7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2"/>
    <x v="16"/>
    <d v="2022-05-18T10:3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2"/>
    <x v="36"/>
    <d v="2022-05-18T10:35:3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2"/>
    <x v="37"/>
    <d v="2022-05-18T10:35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2"/>
    <x v="38"/>
    <d v="2022-05-18T10:3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442"/>
    <x v="58"/>
    <d v="2022-05-18T10:35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76"/>
    <d v="2022-05-18T10:3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8"/>
    <d v="2022-05-18T10:35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9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84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26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9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63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27"/>
    <d v="2022-05-18T10:3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85"/>
    <d v="2022-05-18T10:35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30"/>
    <d v="2022-05-18T10:35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1"/>
    <d v="2022-05-18T10:3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2"/>
    <d v="2022-05-18T10:35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53"/>
    <d v="2022-05-18T10:35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3"/>
    <x v="113"/>
    <d v="2022-05-18T10:35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9"/>
    <d v="2022-05-18T09:50:11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30"/>
    <d v="2022-05-18T09:50:11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31"/>
    <d v="2022-05-18T09:50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28"/>
    <d v="2022-05-18T09:5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51"/>
    <d v="2022-05-18T09:50:1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53"/>
    <d v="2022-05-18T09:50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"/>
    <d v="2022-05-18T09:50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"/>
    <d v="2022-05-18T09:5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29"/>
    <d v="2022-05-18T09:5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32"/>
    <d v="2022-05-18T09:5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30"/>
    <d v="2022-05-18T09:50:11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31"/>
    <d v="2022-05-18T09:5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30"/>
    <d v="2022-05-18T09:50:11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03"/>
    <d v="2022-05-18T09:50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39"/>
    <d v="2022-05-18T09:50:1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6"/>
    <d v="2022-05-18T09:50:11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3"/>
    <d v="2022-05-18T09:50:11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36"/>
    <d v="2022-05-18T09:50:11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56"/>
    <d v="2022-05-18T09:50:1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65"/>
    <d v="2022-05-18T09:50:11"/>
    <n v="2053"/>
    <m/>
    <n v="2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66"/>
    <d v="2022-05-18T09:5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32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32"/>
    <d v="2022-06-20T16:4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11"/>
    <d v="2022-06-20T16:4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13"/>
    <d v="2022-06-20T16:46:2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4"/>
    <d v="2022-06-20T16:46:2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"/>
    <d v="2022-06-20T16:46:28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01"/>
    <d v="2022-06-20T16:46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117"/>
    <d v="2022-06-20T16:2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84"/>
    <d v="2022-06-20T16:22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26"/>
    <d v="2022-06-20T16:22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9"/>
    <d v="2022-06-20T16:22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63"/>
    <d v="2022-06-20T16:22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85"/>
    <d v="2022-06-20T16:22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0"/>
    <d v="2022-06-20T16:2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30"/>
    <d v="2022-06-20T16:22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2"/>
    <d v="2022-06-20T16:22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3"/>
    <d v="2022-06-20T16:22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2"/>
    <d v="2022-06-20T16:2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68"/>
    <d v="2022-03-15T14:20:4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40"/>
    <d v="2022-03-15T14:20:4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37"/>
    <d v="2022-03-15T14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56"/>
    <d v="2022-03-15T14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0"/>
    <d v="2022-04-19T15:57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17"/>
    <d v="2022-04-19T15:57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0"/>
    <d v="2022-04-19T15:5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2"/>
    <d v="2022-04-19T15:57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4"/>
    <d v="2022-04-19T15:57:0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3"/>
    <x v="64"/>
    <d v="2022-03-15T14:19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4"/>
    <d v="2022-03-18T10:44:46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5"/>
    <d v="2022-03-18T10:44:46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59"/>
    <d v="2022-02-16T12:58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8"/>
    <d v="2022-02-16T12:47:09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9"/>
    <d v="2022-02-16T12:47:09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0"/>
    <d v="2022-02-16T12:47:0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00"/>
    <d v="2022-02-16T12:47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2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4"/>
    <d v="2022-02-16T12:47:09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23"/>
    <d v="2022-02-16T12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3"/>
    <d v="2022-02-16T12:47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7"/>
    <d v="2022-02-16T12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4"/>
    <d v="2022-02-16T12:47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67"/>
    <d v="2022-03-15T13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68"/>
    <d v="2022-03-15T13:32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58"/>
    <d v="2022-03-15T13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72"/>
    <d v="2022-03-15T13:32:30"/>
    <n v="7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16"/>
    <d v="2022-03-15T13:32:4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73"/>
    <d v="2022-03-15T13:3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104"/>
    <d v="2022-03-15T13:3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35"/>
    <d v="2022-03-15T13:3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36"/>
    <d v="2022-03-15T13:32:4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37"/>
    <d v="2022-03-15T13:3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82"/>
    <d v="2022-03-15T13:3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67"/>
    <d v="2022-03-15T13:32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40"/>
    <d v="2022-04-19T15:41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6"/>
    <d v="2022-04-19T14:49:52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7"/>
    <d v="2022-04-19T14:49:52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8"/>
    <d v="2022-04-19T14:49:52"/>
    <n v="1403"/>
    <m/>
    <n v="1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9"/>
    <d v="2022-04-19T14:49:52"/>
    <n v="2171"/>
    <m/>
    <n v="2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0"/>
    <d v="2022-04-19T14:49:5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92"/>
    <d v="2022-04-19T14:49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93"/>
    <d v="2022-04-19T14:49:5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00"/>
    <d v="2022-04-19T14:49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4"/>
    <d v="2022-04-19T14:49:52"/>
    <n v="1375"/>
    <m/>
    <n v="1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90"/>
    <d v="2022-04-19T14:49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3"/>
    <d v="2022-04-19T14:49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4"/>
    <d v="2022-04-19T14:49:5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5"/>
    <d v="2022-04-19T14:49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6"/>
    <d v="2022-04-19T14:49:52"/>
    <n v="2093"/>
    <m/>
    <n v="2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18"/>
    <d v="2022-04-19T14:4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6"/>
    <d v="2022-04-19T14:49:52"/>
    <n v="5133"/>
    <m/>
    <n v="5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9"/>
    <d v="2022-04-19T14:49:52"/>
    <n v="2647"/>
    <m/>
    <n v="2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3"/>
    <d v="2022-04-19T14:5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4"/>
    <d v="2022-04-19T14:51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81"/>
    <d v="2022-04-19T14:4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7"/>
    <d v="2022-04-19T14:47:06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66"/>
    <d v="2022-04-19T14:47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67"/>
    <d v="2022-04-19T14:4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8"/>
    <d v="2022-04-19T14:47:06"/>
    <n v="687"/>
    <n v="0"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66"/>
    <d v="2022-06-20T16:20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481"/>
    <x v="58"/>
    <d v="2022-06-20T16:20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64"/>
    <d v="2022-06-20T16:20:5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91"/>
    <d v="2022-06-20T16:20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16"/>
    <d v="2022-06-20T16:20:5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92"/>
    <d v="2022-06-20T16:20:59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35"/>
    <d v="2022-06-20T16:20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36"/>
    <d v="2022-06-20T16:20:59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37"/>
    <d v="2022-06-20T16:20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56"/>
    <d v="2022-06-20T16:20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67"/>
    <d v="2022-06-20T16:20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68"/>
    <d v="2022-06-20T16:20:5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97"/>
    <d v="2022-06-20T16:20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98"/>
    <d v="2022-06-20T16:20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40"/>
    <d v="2022-06-20T16:20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58"/>
    <d v="2022-06-20T16:20:59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2"/>
    <x v="74"/>
    <d v="2022-06-20T16:20:5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64"/>
    <d v="2022-06-20T16:21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16"/>
    <d v="2022-06-20T16:21:1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73"/>
    <d v="2022-06-20T16:21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36"/>
    <d v="2022-06-20T16:21:1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67"/>
    <d v="2022-06-20T16:21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68"/>
    <d v="2022-06-20T16:21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3"/>
    <x v="58"/>
    <d v="2022-06-20T16:21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8"/>
    <d v="2022-05-18T11:43:2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9"/>
    <d v="2022-05-18T11:43:23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30"/>
    <d v="2022-05-18T11:43:2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31"/>
    <d v="2022-05-18T11:43:2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32"/>
    <d v="2022-03-15T11:40:0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4"/>
    <d v="2022-05-18T11:37:2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18"/>
    <d v="2022-05-18T10:3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19"/>
    <d v="2022-05-18T10:3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84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26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59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63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27"/>
    <d v="2022-05-18T10:3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85"/>
    <d v="2022-05-18T10:36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30"/>
    <d v="2022-05-18T10:36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4"/>
    <x v="51"/>
    <d v="2022-05-18T10:3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58"/>
    <d v="2022-03-15T13:32:4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79"/>
    <d v="2022-03-15T13:3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4"/>
    <x v="72"/>
    <d v="2022-03-15T13:3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48"/>
    <d v="2022-03-15T13:3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"/>
    <d v="2022-06-20T16:1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130"/>
    <d v="2022-06-20T16:1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4"/>
    <d v="2022-06-20T16:15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16"/>
    <d v="2022-06-20T16:1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104"/>
    <d v="2022-06-20T16:1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35"/>
    <d v="2022-06-20T16:1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36"/>
    <d v="2022-06-20T16:15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37"/>
    <d v="2022-06-20T16:1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6"/>
    <d v="2022-06-20T16:15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5"/>
    <d v="2022-06-20T16:15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6"/>
    <d v="2022-06-20T16:1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7"/>
    <d v="2022-06-20T16:15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68"/>
    <d v="2022-06-20T16:1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40"/>
    <d v="2022-06-20T16:1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58"/>
    <d v="2022-06-20T16:15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4"/>
    <x v="79"/>
    <d v="2022-06-20T16:1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49"/>
    <d v="2022-06-20T16:1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91"/>
    <d v="2022-06-20T16:1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16"/>
    <d v="2022-06-20T16:18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73"/>
    <d v="2022-05-18T10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93"/>
    <d v="2022-05-18T10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35"/>
    <d v="2022-05-18T10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36"/>
    <d v="2022-05-18T10:33:5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37"/>
    <d v="2022-05-18T10:33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65"/>
    <d v="2022-05-18T10:33:5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66"/>
    <d v="2022-05-18T10:33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81"/>
    <d v="2022-05-18T10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82"/>
    <d v="2022-05-18T10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67"/>
    <d v="2022-05-18T10:33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110"/>
    <d v="2022-05-18T10:33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68"/>
    <d v="2022-05-18T10:33:5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97"/>
    <d v="2022-05-18T10:33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115"/>
    <d v="2022-05-18T10:33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58"/>
    <d v="2022-05-18T10:33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79"/>
    <d v="2022-05-18T10:33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64"/>
    <d v="2022-05-18T10:34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16"/>
    <d v="2022-05-18T10:34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36"/>
    <d v="2022-05-18T10:34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37"/>
    <d v="2022-05-18T10:3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39"/>
    <d v="2022-05-18T10:34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65"/>
    <d v="2022-05-18T10:34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67"/>
    <d v="2022-05-18T10:3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6"/>
    <x v="68"/>
    <d v="2022-05-18T10:34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104"/>
    <d v="2022-06-20T16:1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36"/>
    <d v="2022-06-20T16:18:5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5"/>
    <x v="39"/>
    <d v="2022-06-20T16:1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90"/>
    <d v="2022-06-20T16:1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16"/>
    <d v="2022-06-20T16:19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35"/>
    <d v="2022-06-20T16:1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36"/>
    <d v="2022-06-20T16:19:1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37"/>
    <d v="2022-06-20T16:1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65"/>
    <d v="2022-06-20T16:19:1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81"/>
    <d v="2022-06-20T16:1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67"/>
    <d v="2022-06-20T16:19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97"/>
    <d v="2022-06-20T16:1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115"/>
    <d v="2022-06-20T16:1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58"/>
    <d v="2022-06-20T16:19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144"/>
    <d v="2022-06-20T16:19:12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6"/>
    <x v="79"/>
    <d v="2022-06-20T16:19:1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90"/>
    <d v="2022-06-20T16:19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194"/>
    <d v="2022-06-20T16:1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16"/>
    <d v="2022-06-20T16:19:3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35"/>
    <d v="2022-06-20T16:19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36"/>
    <d v="2022-06-20T16:19:30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37"/>
    <d v="2022-06-20T16:19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65"/>
    <d v="2022-06-20T16:19:3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477"/>
    <x v="67"/>
    <d v="2022-06-20T16:19:3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68"/>
    <d v="2022-04-19T15:1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97"/>
    <d v="2022-04-19T15:14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115"/>
    <d v="2022-04-19T15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91"/>
    <d v="2022-04-19T15:54:5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6"/>
    <d v="2022-04-19T15:54:51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73"/>
    <d v="2022-04-19T15:54:51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5"/>
    <d v="2022-04-19T15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6"/>
    <d v="2022-04-19T15:54:51"/>
    <n v="348"/>
    <m/>
    <n v="348"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7"/>
    <d v="2022-04-19T15:54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8"/>
    <d v="2022-04-19T15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9"/>
    <d v="2022-04-19T15:54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6"/>
    <d v="2022-04-19T15:54:5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5"/>
    <d v="2022-04-19T15:54:51"/>
    <n v="509"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68"/>
    <d v="2022-03-15T13:40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40"/>
    <d v="2022-03-15T13:4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58"/>
    <d v="2022-03-15T13:40:3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2"/>
    <x v="72"/>
    <d v="2022-03-15T13:40:39"/>
    <n v="37"/>
    <n v="3"/>
    <n v="2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49"/>
    <d v="2022-03-15T13:40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91"/>
    <d v="2022-03-15T13:4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16"/>
    <d v="2022-03-15T13:40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94"/>
    <d v="2022-03-15T13:4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104"/>
    <d v="2022-03-15T13:40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37"/>
    <d v="2022-03-15T14:00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58"/>
    <d v="2022-03-15T14:00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7"/>
    <d v="2022-03-15T12:14:32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8"/>
    <d v="2022-03-15T12:14:3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7"/>
    <d v="2022-03-15T11:36:55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8"/>
    <d v="2022-03-15T11:36:55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9"/>
    <d v="2022-03-15T11:36:55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0"/>
    <d v="2022-03-15T11:36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17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2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4"/>
    <d v="2022-03-15T11:36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3"/>
    <d v="2022-03-15T11:36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27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4"/>
    <d v="2022-03-15T11:36:55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5"/>
    <d v="2022-03-15T11:36:5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6"/>
    <d v="2022-03-15T11:36:55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18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6"/>
    <d v="2022-03-15T11:36:55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0"/>
    <d v="2022-03-15T11:36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1"/>
    <d v="2022-03-15T11:36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3"/>
    <d v="2022-03-15T11:36:55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3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27"/>
    <d v="2022-05-18T11:3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86"/>
    <d v="2022-05-18T11:43:2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1"/>
    <d v="2022-05-18T11:43:2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3"/>
    <d v="2022-05-18T11:43:23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7"/>
    <d v="2022-05-18T11:43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97"/>
    <d v="2022-03-15T14:35:2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98"/>
    <d v="2022-03-15T14:35:26"/>
    <n v="43"/>
    <n v="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68"/>
    <d v="2022-03-15T14:37:44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96"/>
    <d v="2022-03-15T14:37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69"/>
    <d v="2022-03-15T14:37:4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16"/>
    <d v="2022-03-15T14:38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73"/>
    <d v="2022-03-15T14:38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36"/>
    <d v="2022-03-15T14:38:2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39"/>
    <d v="2022-03-15T14:38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56"/>
    <d v="2022-03-15T14:38:2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73"/>
    <d v="2022-03-15T11:40:1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36"/>
    <d v="2022-03-15T11:40:15"/>
    <n v="257"/>
    <m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37"/>
    <d v="2022-03-15T11:40:15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38"/>
    <d v="2022-03-15T11:4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39"/>
    <d v="2022-03-15T11:4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5"/>
    <d v="2022-03-15T11:40:15"/>
    <n v="389"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6"/>
    <d v="2022-03-15T11:40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7"/>
    <d v="2022-03-15T11:40:1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110"/>
    <d v="2022-03-15T11:40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8"/>
    <d v="2022-03-15T11:40:15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9"/>
    <d v="2022-03-15T11:40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57"/>
    <d v="2022-03-15T11:40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97"/>
    <d v="2022-03-15T11:40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115"/>
    <d v="2022-03-15T11:4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31"/>
    <d v="2022-03-15T14:29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25"/>
    <d v="2022-03-15T14:2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52"/>
    <d v="2022-03-15T14:29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53"/>
    <d v="2022-03-15T14:29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13"/>
    <d v="2022-03-15T14:29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4"/>
    <d v="2022-03-15T14:29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5"/>
    <d v="2022-03-15T14:29:3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77"/>
    <d v="2022-03-15T14:29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89"/>
    <d v="2022-03-15T14:29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16"/>
    <d v="2022-03-15T14:29:31"/>
    <n v="36"/>
    <m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73"/>
    <d v="2022-03-15T14:29:31"/>
    <n v="30"/>
    <m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3"/>
    <d v="2022-04-19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03"/>
    <d v="2022-04-19T15:55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49"/>
    <d v="2022-04-19T15:55:09"/>
    <n v="180"/>
    <m/>
    <n v="180"/>
    <m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4"/>
    <d v="2022-04-19T15:55:0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1"/>
    <d v="2022-04-19T15:55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03"/>
    <d v="2022-04-19T15:5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24"/>
    <d v="2022-04-19T15:55:0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1"/>
    <d v="2022-04-19T15:5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5"/>
    <d v="2022-04-19T15:5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6"/>
    <d v="2022-04-19T15:55:09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79"/>
    <d v="2022-02-16T14:58:40"/>
    <n v="95"/>
    <n v="21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01"/>
    <d v="2022-02-16T14:59:0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35"/>
    <d v="2022-02-16T14:59:00"/>
    <n v="64"/>
    <n v="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63"/>
    <d v="2022-05-18T09:51:14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7"/>
    <d v="2022-05-18T09:51:1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26"/>
    <d v="2022-05-18T09:5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8"/>
    <d v="2022-05-18T09:51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9"/>
    <d v="2022-05-18T09:51:14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30"/>
    <d v="2022-05-18T09:51:14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64"/>
    <d v="2022-02-16T14:41:4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38"/>
    <d v="2022-02-16T14:41:47"/>
    <n v="130"/>
    <n v="130"/>
    <m/>
    <n v="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05"/>
    <d v="2022-02-16T14:41:47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91"/>
    <d v="2022-02-16T14:41:4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5"/>
    <d v="2022-02-16T14:41:4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6"/>
    <d v="2022-02-16T14:41:47"/>
    <n v="101"/>
    <n v="101"/>
    <m/>
    <n v="7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73"/>
    <d v="2022-02-16T14:41:47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93"/>
    <d v="2022-02-16T14:41:47"/>
    <n v="4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94"/>
    <d v="2022-02-16T14:41:4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06"/>
    <d v="2022-02-16T14:41:4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35"/>
    <d v="2022-02-16T14:41:47"/>
    <n v="14"/>
    <n v="14"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36"/>
    <d v="2022-02-16T14:41:47"/>
    <n v="1930"/>
    <n v="1930"/>
    <m/>
    <n v="86"/>
    <n v="1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37"/>
    <d v="2022-02-16T14:41:47"/>
    <n v="361"/>
    <n v="361"/>
    <m/>
    <n v="11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38"/>
    <d v="2022-02-16T14:41:47"/>
    <n v="13"/>
    <n v="13"/>
    <m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39"/>
    <d v="2022-02-16T14:41:47"/>
    <n v="15"/>
    <n v="15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65"/>
    <d v="2022-02-16T14:41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67"/>
    <d v="2022-02-16T14:41:47"/>
    <n v="358"/>
    <n v="358"/>
    <m/>
    <n v="25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53"/>
    <d v="2022-02-16T14:41:47"/>
    <n v="42"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86"/>
    <d v="2022-02-16T14:41:47"/>
    <n v="18"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66"/>
    <d v="2022-02-16T14:41:47"/>
    <n v="382"/>
    <n v="3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83"/>
    <d v="2022-02-16T14:41:47"/>
    <n v="130"/>
    <n v="1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10"/>
    <d v="2022-02-16T14:41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68"/>
    <d v="2022-02-16T14:41:47"/>
    <n v="109"/>
    <n v="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69"/>
    <d v="2022-02-16T14:41:47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97"/>
    <d v="2022-02-16T14:41:4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98"/>
    <d v="2022-02-16T14:4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58"/>
    <d v="2022-02-16T14:41:47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44"/>
    <d v="2022-02-16T14:41:47"/>
    <n v="2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78"/>
    <d v="2022-02-16T14:41:4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49"/>
    <d v="2022-02-16T14:43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16"/>
    <d v="2022-02-16T14:43:4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93"/>
    <d v="2022-02-16T14:43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49"/>
    <d v="2022-02-16T13:43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91"/>
    <d v="2022-02-16T13:4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15"/>
    <d v="2022-02-16T13:4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16"/>
    <d v="2022-02-16T13:43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94"/>
    <d v="2022-02-16T13:4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104"/>
    <d v="2022-02-16T13:43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19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84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26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9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63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85"/>
    <d v="2022-02-16T13:3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0"/>
    <d v="2022-02-16T13:3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30"/>
    <d v="2022-02-16T13:3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2"/>
    <d v="2022-02-16T13:39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3"/>
    <d v="2022-02-16T13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6"/>
    <d v="2022-02-16T12:46:1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32"/>
    <d v="2022-02-16T12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29"/>
    <d v="2022-02-16T12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86"/>
    <d v="2022-02-16T12:46:10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59"/>
    <d v="2022-02-16T12:46:10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1"/>
    <d v="2022-02-16T12:4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48"/>
    <d v="2022-02-16T12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3"/>
    <d v="2022-02-16T12:46:1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7"/>
    <d v="2022-02-16T12:46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85"/>
    <d v="2022-02-16T12:46:1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19"/>
    <d v="2022-02-16T12:4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20"/>
    <d v="2022-02-16T12:4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50"/>
    <d v="2022-02-16T12:46:1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9"/>
    <d v="2022-02-16T12:46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0"/>
    <d v="2022-02-16T12:46:1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16"/>
    <d v="2022-02-16T12:59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73"/>
    <d v="2022-02-16T12:59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36"/>
    <d v="2022-02-16T12:59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56"/>
    <d v="2022-02-16T12:5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40"/>
    <d v="2022-02-16T12:59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7"/>
    <x v="58"/>
    <d v="2022-02-16T12:59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64"/>
    <d v="2022-02-16T13:00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73"/>
    <d v="2022-02-16T13:00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36"/>
    <d v="2022-02-16T13:00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37"/>
    <d v="2022-02-16T13:00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65"/>
    <d v="2022-02-16T13:00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67"/>
    <d v="2022-02-16T13:0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9"/>
    <x v="68"/>
    <d v="2022-02-16T13:00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22"/>
    <x v="16"/>
    <d v="2022-02-16T13:00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22"/>
    <x v="36"/>
    <d v="2022-02-16T13:00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22"/>
    <x v="58"/>
    <d v="2022-02-16T13:00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49"/>
    <d v="2022-02-16T13:00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64"/>
    <d v="2022-02-16T13:00:5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16"/>
    <d v="2022-02-16T13:00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73"/>
    <d v="2022-02-16T13:00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36"/>
    <d v="2022-02-16T13:00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37"/>
    <d v="2022-02-16T13:00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65"/>
    <d v="2022-02-16T13:00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5"/>
    <x v="67"/>
    <d v="2022-02-16T13:00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3"/>
    <d v="2022-02-16T14:58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37"/>
    <d v="2022-02-16T13:4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39"/>
    <d v="2022-02-16T13:4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56"/>
    <d v="2022-02-16T13:4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67"/>
    <d v="2022-02-16T13:43:47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68"/>
    <d v="2022-02-16T13:43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97"/>
    <d v="2022-02-16T13:43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115"/>
    <d v="2022-02-16T13:43:4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40"/>
    <d v="2022-02-16T13:4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58"/>
    <d v="2022-02-16T13:43:4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2"/>
    <x v="72"/>
    <d v="2022-02-16T13:43:47"/>
    <n v="45"/>
    <n v="2"/>
    <n v="4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49"/>
    <d v="2022-02-16T13:44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91"/>
    <d v="2022-02-16T13:44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16"/>
    <d v="2022-02-16T13:44:3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94"/>
    <d v="2022-02-16T13:4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104"/>
    <d v="2022-02-16T13:4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37"/>
    <d v="2022-02-16T13:44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56"/>
    <d v="2022-02-16T13:4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67"/>
    <d v="2022-02-16T13:44:3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68"/>
    <d v="2022-02-16T13:44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35"/>
    <d v="2022-02-16T14:43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36"/>
    <d v="2022-02-16T14:43:48"/>
    <n v="129"/>
    <n v="129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37"/>
    <d v="2022-03-15T13:32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65"/>
    <d v="2022-03-15T13:32:1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81"/>
    <d v="2022-03-15T13:3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82"/>
    <d v="2022-03-15T13:3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67"/>
    <d v="2022-03-15T13:32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110"/>
    <d v="2022-03-15T13:32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68"/>
    <d v="2022-03-15T13:32:1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57"/>
    <d v="2022-03-15T13:3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58"/>
    <d v="2022-03-15T13:32:1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18"/>
    <d v="2022-03-15T13:3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26"/>
    <d v="2022-03-15T13:3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49"/>
    <d v="2022-03-15T13:32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16"/>
    <d v="2022-03-15T13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104"/>
    <d v="2022-03-15T13:32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36"/>
    <d v="2022-03-15T13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33"/>
    <x v="65"/>
    <d v="2022-03-15T13:32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3"/>
    <d v="2022-03-15T14:50:02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27"/>
    <d v="2022-03-15T14:50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2"/>
    <d v="2022-03-15T12:1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84"/>
    <d v="2022-03-15T12:19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3"/>
    <d v="2022-03-15T12:19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4"/>
    <d v="2022-03-15T12:19:3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5"/>
    <d v="2022-03-15T12:19:3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6"/>
    <d v="2022-03-15T12:19:3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86"/>
    <d v="2022-03-15T12:19:3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1"/>
    <d v="2022-03-15T12:19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3"/>
    <d v="2022-03-15T12:19:3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85"/>
    <d v="2022-03-15T12:19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8"/>
    <d v="2022-03-15T12:19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29"/>
    <d v="2022-03-15T12:19:3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30"/>
    <d v="2022-03-15T12:19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31"/>
    <d v="2022-03-15T12:19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25"/>
    <d v="2022-03-15T12:1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52"/>
    <d v="2022-03-15T12:1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13"/>
    <d v="2022-03-15T12:1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4"/>
    <d v="2022-03-15T12:1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41"/>
    <d v="2022-03-15T12:1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5"/>
    <d v="2022-03-15T12:19:3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77"/>
    <d v="2022-03-15T12:1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36"/>
    <d v="2022-02-16T14:03:4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37"/>
    <d v="2022-02-16T14:0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65"/>
    <d v="2022-02-16T14:03:47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68"/>
    <d v="2022-02-16T14:03:4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58"/>
    <d v="2022-02-16T14:03:4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72"/>
    <d v="2022-02-16T14:03:47"/>
    <n v="26"/>
    <n v="0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76"/>
    <d v="2022-02-16T14:0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18"/>
    <d v="2022-02-16T14:0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19"/>
    <d v="2022-02-16T14:05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6"/>
    <d v="2022-03-15T12:19:3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73"/>
    <d v="2022-03-15T12:19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36"/>
    <d v="2022-03-15T12:19:30"/>
    <n v="496"/>
    <m/>
    <n v="496"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32"/>
    <d v="2022-03-15T11:36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2"/>
    <d v="2022-03-15T11:36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3"/>
    <d v="2022-03-15T11:36:3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"/>
    <d v="2022-03-15T11:36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4"/>
    <d v="2022-03-15T11:36:3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"/>
    <d v="2022-03-15T11:36:37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8"/>
    <d v="2022-03-15T11:36:3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49"/>
    <d v="2022-03-15T11:36:37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1"/>
    <d v="2022-03-15T11:36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03"/>
    <d v="2022-03-15T11:36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0"/>
    <d v="2022-03-15T11:37:28"/>
    <n v="14"/>
    <n v="0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73"/>
    <d v="2022-03-15T11:37:28"/>
    <n v="419"/>
    <n v="0"/>
    <n v="419"/>
    <n v="0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93"/>
    <d v="2022-03-15T11:37:28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36"/>
    <d v="2022-03-15T11:37:28"/>
    <n v="490"/>
    <n v="0"/>
    <n v="490"/>
    <n v="0"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6"/>
    <d v="2022-03-15T11:37:28"/>
    <n v="48"/>
    <n v="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5"/>
    <d v="2022-03-15T11:37:28"/>
    <n v="526"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6"/>
    <d v="2022-03-15T11:37:2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1"/>
    <d v="2022-03-15T11:37:28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2"/>
    <d v="2022-03-15T11:37:28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7"/>
    <d v="2022-03-15T11:37:28"/>
    <n v="50"/>
    <n v="0"/>
    <n v="50"/>
    <n v="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21"/>
    <d v="2022-03-15T11:37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73"/>
    <d v="2022-03-15T11:37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5"/>
    <d v="2022-02-16T12:4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"/>
    <d v="2022-02-16T12:45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"/>
    <d v="2022-02-16T12:45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36"/>
    <d v="2022-02-16T12:45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32"/>
    <d v="2022-02-16T12:4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11"/>
    <d v="2022-02-16T12:4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4"/>
    <d v="2022-02-16T12:45:02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41"/>
    <d v="2022-02-16T12:4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2"/>
    <d v="2022-02-16T14:57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3"/>
    <d v="2022-02-16T14:57:0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4"/>
    <d v="2022-02-16T14:5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"/>
    <d v="2022-02-16T14:57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6"/>
    <d v="2022-02-16T12:51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81"/>
    <d v="2022-02-16T12:51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82"/>
    <d v="2022-02-16T12:51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7"/>
    <d v="2022-02-16T12:51:55"/>
    <n v="22"/>
    <m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8"/>
    <d v="2022-02-16T12:51:55"/>
    <n v="74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9"/>
    <d v="2022-02-16T12:51:5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7"/>
    <d v="2022-02-16T12:51:5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8"/>
    <d v="2022-02-16T12:51:55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8"/>
    <d v="2022-02-16T12:51:55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5"/>
    <d v="2022-02-16T12:52:17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24"/>
    <d v="2022-03-15T11:36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33"/>
    <d v="2022-03-15T11:36:3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2"/>
    <d v="2022-03-15T11:36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3"/>
    <d v="2022-03-15T11:36:3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4"/>
    <d v="2022-03-15T11:36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6"/>
    <d v="2022-03-15T11:36:37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73"/>
    <d v="2022-03-15T11:36:37"/>
    <n v="209"/>
    <m/>
    <n v="209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36"/>
    <d v="2022-03-15T11:36:37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39"/>
    <d v="2022-03-15T11:36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37"/>
    <d v="2022-02-16T14:0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56"/>
    <d v="2022-02-16T14:05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65"/>
    <d v="2022-02-16T14:05:30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67"/>
    <d v="2022-02-16T14:05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68"/>
    <d v="2022-02-16T14:05:3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97"/>
    <d v="2022-02-16T14:05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115"/>
    <d v="2022-02-16T14:0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40"/>
    <d v="2022-02-16T14:05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58"/>
    <d v="2022-02-16T14:05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6"/>
    <x v="72"/>
    <d v="2022-02-16T14:05:30"/>
    <n v="15"/>
    <n v="2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76"/>
    <d v="2022-02-16T14:06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8"/>
    <d v="2022-02-16T14:06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9"/>
    <d v="2022-02-16T14:06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50"/>
    <d v="2022-02-16T14:0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17"/>
    <d v="2022-02-16T14:0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84"/>
    <d v="2022-02-16T14:06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26"/>
    <d v="2022-02-16T14:06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86"/>
    <d v="2022-02-16T14:0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9"/>
    <d v="2022-02-16T14:06:0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63"/>
    <d v="2022-02-16T14:06:0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27"/>
    <d v="2022-02-16T14:0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85"/>
    <d v="2022-02-16T14:06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0"/>
    <d v="2022-02-16T14:0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0"/>
    <d v="2022-02-16T14:06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1"/>
    <d v="2022-02-16T14:0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6"/>
    <d v="2022-03-15T11:36:3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65"/>
    <d v="2022-03-15T11:36:37"/>
    <n v="580"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7"/>
    <d v="2022-03-15T11:36:5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5"/>
    <d v="2022-03-15T11:36:55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20"/>
    <d v="2022-03-15T11:36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37"/>
    <d v="2022-03-15T12:1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5"/>
    <d v="2022-03-15T12:19:3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6"/>
    <d v="2022-03-15T12:1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68"/>
    <d v="2022-03-15T12:19:3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58"/>
    <d v="2022-03-15T12:19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76"/>
    <d v="2022-03-15T12:19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7"/>
    <d v="2022-03-15T12:19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8"/>
    <d v="2022-03-15T12:19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9"/>
    <d v="2022-03-15T12:19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0"/>
    <d v="2022-03-15T12:19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2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84"/>
    <d v="2022-03-15T12:19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3"/>
    <d v="2022-03-15T12:19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4"/>
    <d v="2022-03-15T12:19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5"/>
    <d v="2022-03-15T12:19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6"/>
    <d v="2022-03-15T12:19:5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86"/>
    <d v="2022-03-15T12:19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61"/>
    <d v="2022-03-15T12:19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63"/>
    <d v="2022-03-15T12:19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7"/>
    <d v="2022-03-15T12:19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2"/>
    <d v="2022-02-16T14:0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33"/>
    <d v="2022-02-16T14:0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2"/>
    <d v="2022-02-16T14:06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3"/>
    <d v="2022-02-16T14:0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2"/>
    <d v="2022-02-16T14:0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13"/>
    <d v="2022-02-16T14:06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87"/>
    <d v="2022-02-16T14:06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49"/>
    <d v="2022-02-16T14:06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64"/>
    <d v="2022-02-16T14:06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91"/>
    <d v="2022-02-16T14:0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5"/>
    <d v="2022-02-16T14:0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6"/>
    <d v="2022-02-16T14:06:0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73"/>
    <d v="2022-02-16T14:06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5"/>
    <d v="2022-02-16T14:0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6"/>
    <d v="2022-02-16T14:06:03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7"/>
    <d v="2022-02-16T14:06:0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38"/>
    <d v="2022-02-16T14:0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56"/>
    <d v="2022-02-16T14:06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65"/>
    <d v="2022-02-16T14:06:03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67"/>
    <d v="2022-02-16T14:06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68"/>
    <d v="2022-02-16T14:06:0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97"/>
    <d v="2022-02-16T14:06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115"/>
    <d v="2022-02-16T14:06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7"/>
    <x v="40"/>
    <d v="2022-02-16T14:06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26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20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31"/>
    <d v="2022-05-18T09:51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25"/>
    <d v="2022-05-18T09:5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33"/>
    <d v="2022-05-18T09:51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2"/>
    <d v="2022-05-18T09:51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3"/>
    <d v="2022-05-18T09:51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4"/>
    <d v="2022-05-18T09:5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0"/>
    <d v="2022-05-18T09:5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"/>
    <d v="2022-05-18T09:51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"/>
    <d v="2022-05-18T09:51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3"/>
    <d v="2022-05-18T09:51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13"/>
    <d v="2022-05-18T09:51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5"/>
    <d v="2022-05-18T09:51:1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7"/>
    <d v="2022-05-18T09:51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48"/>
    <d v="2022-05-18T09:51:14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1"/>
    <d v="2022-05-18T09:51:14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234"/>
    <d v="2022-05-18T09:51:14"/>
    <n v="18"/>
    <n v="0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16"/>
    <d v="2022-05-18T09:51:14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9"/>
    <d v="2022-03-15T12:09:10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0"/>
    <d v="2022-03-15T12:09:1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00"/>
    <d v="2022-03-15T12:09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4"/>
    <d v="2022-03-15T12:09:1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3"/>
    <d v="2022-03-15T12:09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7"/>
    <d v="2022-03-15T12:09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5"/>
    <d v="2022-03-15T12:09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6"/>
    <d v="2022-03-15T12:09:10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18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32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8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9"/>
    <d v="2022-03-15T12:09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6"/>
    <d v="2022-03-15T12:09:10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9"/>
    <d v="2022-03-15T12:09:1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1"/>
    <d v="2022-03-15T12:09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48"/>
    <d v="2022-03-15T12:09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3"/>
    <d v="2022-03-15T12:09:10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7"/>
    <d v="2022-03-15T12:09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35"/>
    <d v="2022-03-15T12:09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5"/>
    <d v="2022-03-15T12:09:10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6"/>
    <d v="2022-03-15T12:09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0"/>
    <d v="2022-03-15T12:09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0"/>
    <d v="2022-03-15T12:09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226"/>
    <d v="2022-02-16T14:13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5"/>
    <d v="2022-03-15T12:2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64"/>
    <d v="2022-03-15T12:2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16"/>
    <d v="2022-03-15T12:22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93"/>
    <d v="2022-03-15T12:2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5"/>
    <d v="2022-03-15T12:2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6"/>
    <d v="2022-03-15T12:22:1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7"/>
    <d v="2022-03-15T12:22:1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38"/>
    <d v="2022-03-15T12:22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65"/>
    <d v="2022-03-15T12:22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67"/>
    <d v="2022-03-15T12:22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68"/>
    <d v="2022-03-15T12:22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0"/>
    <x v="58"/>
    <d v="2022-03-15T12:22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8"/>
    <d v="2022-03-15T12:2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9"/>
    <d v="2022-03-15T12:2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84"/>
    <d v="2022-03-15T12:2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26"/>
    <d v="2022-03-15T12:22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86"/>
    <d v="2022-03-15T12:2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59"/>
    <d v="2022-03-15T12:2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63"/>
    <d v="2022-03-15T12:22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85"/>
    <d v="2022-03-15T12:2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50"/>
    <d v="2022-03-15T12:2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0"/>
    <d v="2022-03-15T12:2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84"/>
    <d v="2022-02-16T14:1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3"/>
    <d v="2022-02-16T14:1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4"/>
    <d v="2022-02-16T14:1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68"/>
    <d v="2022-02-16T14:13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201"/>
    <d v="2022-02-16T14:13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6"/>
    <d v="2022-02-16T12:52:17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7"/>
    <d v="2022-02-16T12:52:17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8"/>
    <d v="2022-02-16T12:52:17"/>
    <n v="945"/>
    <m/>
    <n v="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9"/>
    <d v="2022-02-16T12:52:17"/>
    <n v="1690"/>
    <m/>
    <n v="1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0"/>
    <d v="2022-02-16T12:52:1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93"/>
    <d v="2022-02-16T12:52:1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00"/>
    <d v="2022-02-16T12:52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84"/>
    <d v="2022-02-16T12:52:17"/>
    <n v="1039"/>
    <m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90"/>
    <d v="2022-02-16T12:52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72"/>
    <d v="2022-02-16T12:46:49"/>
    <n v="406"/>
    <n v="4"/>
    <n v="38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97"/>
    <d v="2022-02-16T12:47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9"/>
    <d v="2022-02-16T12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5"/>
    <d v="2022-02-16T12:47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6"/>
    <d v="2022-02-16T12:47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7"/>
    <d v="2022-02-16T12:47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66"/>
    <d v="2022-04-19T15:3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58"/>
    <d v="2022-04-19T15:39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18"/>
    <d v="2022-04-19T15:39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19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84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26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59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63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36"/>
    <d v="2022-02-16T12:4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49"/>
    <d v="2022-02-16T12:45:02"/>
    <n v="109"/>
    <m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4"/>
    <d v="2022-02-16T12:45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38"/>
    <d v="2022-02-16T12:45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05"/>
    <d v="2022-02-16T12:4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2"/>
    <d v="2022-02-16T12:45:0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3"/>
    <d v="2022-02-16T12:45:0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5"/>
    <d v="2022-02-16T12:45:0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6"/>
    <d v="2022-02-16T12:45:02"/>
    <n v="355"/>
    <m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0"/>
    <d v="2022-02-16T12:45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3"/>
    <d v="2022-02-16T12:45:02"/>
    <n v="317"/>
    <m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40"/>
    <d v="2022-02-16T14:13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58"/>
    <d v="2022-02-16T14:13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74"/>
    <d v="2022-02-16T14:13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72"/>
    <d v="2022-02-16T14:13:38"/>
    <n v="24"/>
    <n v="0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64"/>
    <d v="2022-02-16T14:14:0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7"/>
    <x v="16"/>
    <d v="2022-02-16T14:1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0"/>
    <d v="2022-03-15T12:20:4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1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1"/>
    <d v="2022-03-15T12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32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2"/>
    <d v="2022-03-15T12:2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3"/>
    <d v="2022-03-15T12:2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0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46"/>
    <d v="2022-03-15T12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11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4"/>
    <d v="2022-03-15T12:20:4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"/>
    <d v="2022-03-15T12:20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30"/>
    <d v="2022-03-15T12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02"/>
    <d v="2022-03-15T12:20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41"/>
    <d v="2022-03-15T12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83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91"/>
    <d v="2022-03-15T12:20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6"/>
    <d v="2022-03-15T12:20:46"/>
    <n v="143"/>
    <n v="21"/>
    <n v="122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97"/>
    <d v="2022-05-18T10:2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15"/>
    <d v="2022-05-18T10:2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58"/>
    <d v="2022-05-18T10:2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79"/>
    <d v="2022-05-18T10:2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72"/>
    <d v="2022-05-18T10:28:1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8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19"/>
    <d v="2022-05-18T10:2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84"/>
    <d v="2022-05-18T10:2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237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26"/>
    <d v="2022-05-18T10:2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86"/>
    <d v="2022-05-18T10:2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225"/>
    <d v="2022-05-18T10:2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59"/>
    <d v="2022-05-18T10:2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63"/>
    <d v="2022-05-18T10:28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30"/>
    <d v="2022-05-18T10:2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52"/>
    <d v="2022-05-18T10:2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4"/>
    <x v="53"/>
    <d v="2022-05-18T10:2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58"/>
    <d v="2022-05-18T10:33:3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79"/>
    <d v="2022-05-18T10:3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72"/>
    <d v="2022-05-18T10:33:36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48"/>
    <d v="2022-05-18T10:3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49"/>
    <d v="2022-05-18T10:33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64"/>
    <d v="2022-05-18T10:33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90"/>
    <d v="2022-05-18T10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5"/>
    <x v="16"/>
    <d v="2022-05-18T10:33:5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86"/>
    <d v="2022-02-16T14:51:28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61"/>
    <d v="2022-02-16T14:51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63"/>
    <d v="2022-02-16T14:51:28"/>
    <n v="0"/>
    <m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7"/>
    <d v="2022-02-16T14:51:2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8"/>
    <d v="2022-02-16T14:51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9"/>
    <d v="2022-02-16T14:51:28"/>
    <n v="0"/>
    <m/>
    <m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0"/>
    <d v="2022-02-16T14:51:28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1"/>
    <d v="2022-02-16T14:51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52"/>
    <d v="2022-02-16T14:51:2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53"/>
    <d v="2022-02-16T14:51:2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54"/>
    <d v="2022-02-16T14:5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"/>
    <d v="2022-02-16T14:51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32"/>
    <d v="2022-02-16T14:5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13"/>
    <d v="2022-02-16T14:51:28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4"/>
    <d v="2022-02-16T14:51:2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5"/>
    <d v="2022-02-16T14:51:28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47"/>
    <d v="2022-02-16T14:5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49"/>
    <d v="2022-02-16T14:51:28"/>
    <n v="26"/>
    <n v="26"/>
    <m/>
    <m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38"/>
    <d v="2022-02-16T14:5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89"/>
    <d v="2022-02-16T14:51:28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8"/>
    <d v="2022-03-15T14:2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9"/>
    <d v="2022-03-15T14:27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50"/>
    <d v="2022-03-15T14:2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17"/>
    <d v="2022-03-15T14:2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65"/>
    <d v="2022-04-19T15:13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6"/>
    <d v="2022-04-19T14:50:40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8"/>
    <d v="2022-04-19T14:50:4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9"/>
    <d v="2022-04-19T14:50:4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0"/>
    <d v="2022-04-19T14:50:40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84"/>
    <d v="2022-04-19T14:50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3"/>
    <d v="2022-04-19T14:50:4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4"/>
    <d v="2022-04-19T14:50:40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5"/>
    <d v="2022-04-19T14:50:40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6"/>
    <d v="2022-04-19T14:50:4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86"/>
    <d v="2022-04-19T14:50:40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1"/>
    <d v="2022-04-19T14:50:4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3"/>
    <d v="2022-04-19T14:50:40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7"/>
    <d v="2022-04-19T14:50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8"/>
    <d v="2022-04-19T14:50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9"/>
    <d v="2022-04-19T14:50:4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30"/>
    <d v="2022-04-19T14:50:4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84"/>
    <d v="2022-04-19T14:5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9"/>
    <d v="2022-04-19T14:46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61"/>
    <d v="2022-04-19T14:46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63"/>
    <d v="2022-04-19T14:46:25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7"/>
    <d v="2022-04-19T14:46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35"/>
    <d v="2022-04-19T14:46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85"/>
    <d v="2022-04-19T14:46:2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26"/>
    <d v="2022-04-19T14:46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20"/>
    <d v="2022-04-19T14:46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0"/>
    <d v="2022-04-19T14:46:2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8"/>
    <d v="2022-04-19T14:46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9"/>
    <d v="2022-04-19T14:46:2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98"/>
    <d v="2022-04-19T14:46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30"/>
    <d v="2022-04-19T14:46:2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31"/>
    <d v="2022-04-19T14:46:25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06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18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39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1"/>
    <d v="2022-04-19T14:46:2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32"/>
    <d v="2022-04-19T14:46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49"/>
    <d v="2022-04-19T14:46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33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31"/>
    <d v="2022-04-19T14:46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56"/>
    <d v="2022-04-19T14:46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3"/>
    <d v="2022-04-19T14:52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4"/>
    <d v="2022-04-19T14:52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5"/>
    <d v="2022-04-19T14:52:5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6"/>
    <d v="2022-04-19T14:52:5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18"/>
    <d v="2022-04-19T14:5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86"/>
    <d v="2022-04-19T14:52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9"/>
    <d v="2022-04-19T14:52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61"/>
    <d v="2022-04-19T14:52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62"/>
    <d v="2022-04-19T14:5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63"/>
    <d v="2022-04-19T14:52:5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7"/>
    <d v="2022-04-19T14:5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85"/>
    <d v="2022-04-19T14:52:5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120"/>
    <d v="2022-04-19T14:52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0"/>
    <d v="2022-04-19T14:5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8"/>
    <d v="2022-04-19T14:52:5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29"/>
    <d v="2022-04-19T14:52:5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0"/>
    <d v="2022-04-19T14:52:5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1"/>
    <d v="2022-04-19T14:5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1"/>
    <d v="2022-04-19T14:5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2"/>
    <d v="2022-04-19T14:5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2"/>
    <d v="2022-04-19T14:5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3"/>
    <d v="2022-04-19T14:52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4"/>
    <d v="2022-04-19T14:52:5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"/>
    <d v="2022-04-19T14:52:5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30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69"/>
    <d v="2022-04-19T15:57:3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7"/>
    <d v="2022-04-19T15:57:36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8"/>
    <d v="2022-04-19T15:57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58"/>
    <d v="2022-04-19T15:57:36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74"/>
    <d v="2022-04-19T15:57:36"/>
    <n v="197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49"/>
    <d v="2022-04-19T15:57:5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91"/>
    <d v="2022-04-19T15:57:5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194"/>
    <d v="2022-04-19T15:57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21"/>
    <d v="2022-02-16T12:51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73"/>
    <d v="2022-02-16T12:51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00"/>
    <d v="2022-02-16T12:5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7"/>
    <d v="2022-02-16T12:51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97"/>
    <d v="2022-02-16T12:51:3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15"/>
    <d v="2022-02-16T12:51:35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40"/>
    <d v="2022-02-16T12:51:35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8"/>
    <d v="2022-02-16T12:51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78"/>
    <d v="2022-02-16T12:51:3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72"/>
    <d v="2022-02-16T12:51:35"/>
    <n v="45"/>
    <n v="7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9"/>
    <d v="2022-02-16T12:51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75"/>
    <d v="2022-02-16T12:5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36"/>
    <d v="2022-02-16T14:59:48"/>
    <n v="112"/>
    <n v="112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37"/>
    <d v="2022-02-16T14:59:4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38"/>
    <d v="2022-02-16T14:59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32"/>
    <d v="2022-04-19T15:2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5"/>
    <d v="2022-03-15T14:2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91"/>
    <d v="2022-03-15T14:2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16"/>
    <d v="2022-03-15T14:27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36"/>
    <d v="2022-03-15T14:27:0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37"/>
    <d v="2022-03-15T14:2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65"/>
    <d v="2022-03-15T14:2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97"/>
    <d v="2022-03-15T14:27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115"/>
    <d v="2022-03-15T14:2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508"/>
    <x v="58"/>
    <d v="2022-03-15T14:27:0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93"/>
    <d v="2022-03-15T13:33:5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94"/>
    <d v="2022-03-15T13:33:5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35"/>
    <d v="2022-03-15T13:33:5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36"/>
    <d v="2022-03-15T13:33:52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37"/>
    <d v="2022-03-15T13:33:52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56"/>
    <d v="2022-03-15T13:33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145"/>
    <d v="2022-03-15T13:33:52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40"/>
    <d v="2022-03-15T13:33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9"/>
    <x v="16"/>
    <d v="2022-03-15T13:34:2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9"/>
    <x v="37"/>
    <d v="2022-03-15T13:34:23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47"/>
    <d v="2022-03-15T13:3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240"/>
    <d v="2022-03-15T13:3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64"/>
    <d v="2022-03-15T13:35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38"/>
    <d v="2022-03-15T13:3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90"/>
    <d v="2022-03-15T13:35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2"/>
    <d v="2022-04-19T15:2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3"/>
    <d v="2022-04-19T15:27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111"/>
    <d v="2022-04-19T15:2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4"/>
    <d v="2022-04-19T15:2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"/>
    <d v="2022-04-19T15:2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130"/>
    <d v="2022-04-19T15:2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49"/>
    <d v="2022-04-19T15:27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4"/>
    <d v="2022-04-19T15:27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92"/>
    <d v="2022-04-19T14:4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93"/>
    <d v="2022-04-19T14:4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17"/>
    <d v="2022-04-19T14:4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00"/>
    <d v="2022-04-19T14:4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2"/>
    <d v="2022-04-19T14:45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20"/>
    <d v="2022-04-19T14:4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0"/>
    <d v="2022-04-19T14:46:10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29"/>
    <d v="2022-04-19T14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0"/>
    <d v="2022-04-19T14:46:1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1"/>
    <d v="2022-04-19T14:46:10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2"/>
    <d v="2022-04-19T14:4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31"/>
    <d v="2022-04-19T14:4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0"/>
    <d v="2022-03-15T11:40:00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61"/>
    <d v="2022-06-20T16:3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63"/>
    <d v="2022-06-20T16:33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8"/>
    <d v="2022-06-20T16:3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29"/>
    <d v="2022-06-20T16:33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6"/>
    <d v="2022-03-15T13:35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92"/>
    <d v="2022-03-15T13:35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5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130"/>
    <d v="2022-02-16T13:5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64"/>
    <d v="2022-02-16T13:5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23"/>
    <d v="2022-03-15T11:40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21"/>
    <d v="2022-03-15T11:4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3"/>
    <d v="2022-03-15T11:40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22"/>
    <d v="2022-03-15T11:40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95"/>
    <d v="2022-03-15T11:40:0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00"/>
    <d v="2022-03-15T11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96"/>
    <d v="2022-03-15T11:40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0"/>
    <d v="2022-03-15T11:4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8"/>
    <d v="2022-03-15T11:40:00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9"/>
    <d v="2022-03-15T11:40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7"/>
    <d v="2022-03-15T11:40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8"/>
    <d v="2022-03-15T11:40:00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72"/>
    <d v="2022-03-15T11:40:00"/>
    <n v="968"/>
    <n v="47"/>
    <n v="84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48"/>
    <d v="2022-03-15T11:4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49"/>
    <d v="2022-03-15T11:40:15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64"/>
    <d v="2022-03-15T11:40:1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89"/>
    <d v="2022-03-15T11:4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11"/>
    <d v="2022-03-15T11:4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91"/>
    <d v="2022-03-15T11:4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30"/>
    <d v="2022-06-20T16:33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31"/>
    <d v="2022-06-20T16:3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25"/>
    <d v="2022-06-20T16:3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53"/>
    <d v="2022-06-20T16:3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"/>
    <d v="2022-06-20T16:3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69"/>
    <d v="2022-06-20T16:33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70"/>
    <d v="2022-06-20T16:3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71"/>
    <d v="2022-06-20T16:33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72"/>
    <d v="2022-06-20T16:33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41"/>
    <d v="2022-06-20T16:33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16"/>
    <d v="2022-06-20T16:33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36"/>
    <d v="2022-06-20T16:33:26"/>
    <n v="252"/>
    <m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37"/>
    <d v="2022-06-20T16:3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65"/>
    <d v="2022-06-20T16:33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66"/>
    <d v="2022-06-20T16:33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81"/>
    <d v="2022-06-20T16:33:2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95"/>
    <d v="2022-06-20T16:33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99"/>
    <x v="58"/>
    <d v="2022-06-20T16:33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0"/>
    <x v="65"/>
    <d v="2022-06-20T16:33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500"/>
    <x v="79"/>
    <d v="2022-06-20T16:33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501"/>
    <x v="49"/>
    <d v="2022-06-20T16:34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1"/>
    <d v="2022-06-20T15:1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1"/>
    <d v="2022-06-20T15:1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2"/>
    <d v="2022-06-20T15:1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33"/>
    <d v="2022-06-20T15:1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308"/>
    <x v="16"/>
    <d v="2022-03-15T11:40:1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8"/>
    <d v="2022-02-16T14:57: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75"/>
    <d v="2022-02-16T14:5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76"/>
    <d v="2022-02-16T14:5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8"/>
    <d v="2022-02-16T14:57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04"/>
    <d v="2022-02-16T14:5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0"/>
    <d v="2022-02-16T12:47:09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41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1"/>
    <d v="2022-02-16T12:47:0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06"/>
    <d v="2022-02-16T12:4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18"/>
    <d v="2022-02-16T12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1"/>
    <d v="2022-02-16T12:47:0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49"/>
    <d v="2022-02-16T12:47:0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4"/>
    <d v="2022-02-16T12:47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"/>
    <d v="2022-02-16T12:47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20"/>
    <d v="2022-02-16T12:4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0"/>
    <d v="2022-02-16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6"/>
    <d v="2022-02-16T12:47:0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2"/>
    <d v="2022-02-16T12:47:0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0"/>
    <d v="2022-02-16T12:4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73"/>
    <d v="2022-02-16T12:47:0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3"/>
    <d v="2022-02-16T12:4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4"/>
    <d v="2022-02-16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04"/>
    <d v="2022-02-16T12:47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2"/>
    <d v="2022-06-20T15:15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84"/>
    <d v="2022-06-20T15:1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3"/>
    <d v="2022-06-20T15:15:5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0"/>
    <d v="2022-06-20T15:1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46"/>
    <d v="2022-06-20T15:1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"/>
    <d v="2022-06-20T15:1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2"/>
    <d v="2022-06-20T15:1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"/>
    <d v="2022-06-20T15:15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5"/>
    <d v="2022-06-20T16:46:4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20"/>
    <d v="2022-06-20T16:46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0"/>
    <d v="2022-06-20T16:46:4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8"/>
    <d v="2022-06-20T16:4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9"/>
    <d v="2022-06-20T16:46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0"/>
    <d v="2022-06-20T16:46:4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1"/>
    <d v="2022-06-20T16:46:45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1"/>
    <d v="2022-06-20T16:46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2"/>
    <d v="2022-06-20T16:46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3"/>
    <d v="2022-06-20T16:4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2"/>
    <d v="2022-06-20T16:46:4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3"/>
    <d v="2022-06-20T16:46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4"/>
    <d v="2022-06-20T16:4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0"/>
    <d v="2022-06-20T16:4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5"/>
    <d v="2022-06-20T16:4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"/>
    <d v="2022-06-20T16:46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"/>
    <d v="2022-06-20T16:46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5"/>
    <d v="2022-02-16T12:47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6"/>
    <d v="2022-02-16T12:47:09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7"/>
    <d v="2022-02-16T12:47:0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38"/>
    <d v="2022-02-16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5"/>
    <d v="2022-02-16T12:47:09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6"/>
    <d v="2022-02-16T12:47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1"/>
    <d v="2022-02-16T12:4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2"/>
    <d v="2022-02-16T12:4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7"/>
    <d v="2022-02-16T12:47:0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09"/>
    <d v="2022-02-16T12:47:09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3"/>
    <d v="2022-02-16T12:47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83"/>
    <d v="2022-02-16T12:47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8"/>
    <d v="2022-02-16T12:47:09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97"/>
    <d v="2022-02-16T12:4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9"/>
    <d v="2022-02-16T14:57:5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50"/>
    <d v="2022-02-16T14:57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17"/>
    <d v="2022-02-16T14:57:5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84"/>
    <d v="2022-02-16T14:57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4"/>
    <d v="2022-02-16T14:5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6"/>
    <d v="2022-02-16T14:57:5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86"/>
    <d v="2022-02-16T14:57:5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9"/>
    <d v="2022-02-16T14:57:5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3"/>
    <d v="2022-02-16T14:57:5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7"/>
    <d v="2022-02-16T14:5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85"/>
    <d v="2022-02-16T14:57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42"/>
    <d v="2022-06-20T16:46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2"/>
    <d v="2022-06-20T16:4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4"/>
    <d v="2022-06-20T16:46:45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"/>
    <d v="2022-06-20T16:46:45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0"/>
    <d v="2022-06-20T16:4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7"/>
    <d v="2022-06-20T16:4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01"/>
    <d v="2022-06-20T16:46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02"/>
    <d v="2022-06-20T16:46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41"/>
    <d v="2022-06-20T16:46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3"/>
    <d v="2022-06-20T16:4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49"/>
    <d v="2022-06-20T16:46:45"/>
    <n v="162"/>
    <n v="29"/>
    <n v="133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4"/>
    <d v="2022-06-20T16:46:45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8"/>
    <d v="2022-06-20T16:46:45"/>
    <n v="15"/>
    <n v="15"/>
    <m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1"/>
    <d v="2022-06-20T16:46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9"/>
    <d v="2022-06-20T16:46:45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233"/>
    <d v="2022-06-20T16:46:45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91"/>
    <d v="2022-06-20T16:46:45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3"/>
    <d v="2022-06-20T16:46:45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5"/>
    <d v="2022-06-20T16:46:45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6"/>
    <d v="2022-06-20T16:46:45"/>
    <n v="111"/>
    <n v="14"/>
    <n v="97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92"/>
    <d v="2022-06-20T16:46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0"/>
    <d v="2022-06-20T16:4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3"/>
    <d v="2022-06-20T16:46:45"/>
    <n v="154"/>
    <n v="1"/>
    <n v="153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06"/>
    <d v="2022-06-20T16:46:4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0"/>
    <d v="2022-02-16T14:57:5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2"/>
    <d v="2022-02-16T12:5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3"/>
    <d v="2022-02-16T12:5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"/>
    <d v="2022-02-16T12:5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4"/>
    <d v="2022-02-16T12:57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"/>
    <d v="2022-02-16T12:57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64"/>
    <d v="2022-02-16T12:5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65"/>
    <d v="2022-02-16T12:5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6"/>
    <d v="2022-02-16T12:57:4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93"/>
    <d v="2022-02-16T12:5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94"/>
    <d v="2022-02-16T12:5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5"/>
    <d v="2022-02-16T12:5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6"/>
    <d v="2022-02-16T12:57:43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7"/>
    <d v="2022-02-16T12:57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8"/>
    <d v="2022-02-16T12:5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68"/>
    <d v="2022-02-16T12:57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201"/>
    <d v="2022-02-16T12:57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8"/>
    <d v="2022-02-16T12:57:4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99"/>
    <d v="2022-02-16T12:5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18"/>
    <d v="2022-02-16T12:58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30"/>
    <d v="2022-02-16T14:57:5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49"/>
    <d v="2022-02-16T14:57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4"/>
    <d v="2022-02-16T14:57:5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6"/>
    <d v="2022-02-16T14:57:5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5"/>
    <d v="2022-06-20T16:46:4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37"/>
    <d v="2022-05-18T11:27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56"/>
    <d v="2022-05-18T11:27:3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5"/>
    <d v="2022-05-18T11:27:39"/>
    <n v="767"/>
    <m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6"/>
    <d v="2022-05-18T11:27:3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7"/>
    <d v="2022-05-18T11:27:39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8"/>
    <d v="2022-05-18T11:27:3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69"/>
    <d v="2022-05-18T11:27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40"/>
    <d v="2022-05-18T11:27:3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58"/>
    <d v="2022-05-18T11:27:39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74"/>
    <d v="2022-05-18T11:27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79"/>
    <d v="2022-05-18T11:27:39"/>
    <n v="67"/>
    <n v="1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72"/>
    <d v="2022-05-18T11:27:39"/>
    <n v="40"/>
    <n v="7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569"/>
    <x v="205"/>
    <d v="2022-05-18T11:27:39"/>
    <n v="70"/>
    <n v="21"/>
    <n v="4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99"/>
    <d v="2022-05-18T11:27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75"/>
    <d v="2022-05-18T11:27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76"/>
    <d v="2022-05-18T11:27:5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7"/>
    <d v="2022-05-18T11:27:5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8"/>
    <d v="2022-05-18T11:27:5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9"/>
    <d v="2022-05-18T11:27:5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0"/>
    <d v="2022-05-18T11:27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17"/>
    <d v="2022-05-18T11:27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100"/>
    <d v="2022-05-18T11:27:5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22"/>
    <d v="2022-05-18T11:2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73"/>
    <d v="2022-02-16T14:57:59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36"/>
    <d v="2022-02-16T14:57:5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6"/>
    <d v="2022-02-16T14:57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5"/>
    <d v="2022-02-16T14:57:5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6"/>
    <d v="2022-02-16T14:57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7"/>
    <d v="2022-02-16T14:57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68"/>
    <d v="2022-02-16T14:57:5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40"/>
    <d v="2022-02-16T14:57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8"/>
    <d v="2022-02-16T14:57:59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65"/>
    <d v="2022-02-16T13:53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67"/>
    <d v="2022-02-16T13:5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68"/>
    <d v="2022-02-16T13:53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58"/>
    <d v="2022-02-16T13:53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16"/>
    <d v="2022-02-16T14:00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36"/>
    <d v="2022-02-16T14:00:1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37"/>
    <d v="2022-02-16T14:00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65"/>
    <d v="2022-02-16T14:00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82"/>
    <d v="2022-02-16T14:0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67"/>
    <d v="2022-02-16T14:00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58"/>
    <d v="2022-02-16T14:00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144"/>
    <d v="2022-02-16T14:00:12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5"/>
    <x v="79"/>
    <d v="2022-02-16T14:0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50"/>
    <d v="2022-02-16T13:4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30"/>
    <d v="2022-02-16T13:41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607"/>
    <x v="84"/>
    <d v="2022-05-18T11:27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8"/>
    <d v="2022-04-19T14:44:02"/>
    <n v="291"/>
    <n v="0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7"/>
    <d v="2022-04-19T14:44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97"/>
    <d v="2022-04-19T14:44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15"/>
    <d v="2022-04-19T14:44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40"/>
    <d v="2022-04-19T14:44:02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8"/>
    <d v="2022-04-19T14:44:02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9"/>
    <d v="2022-04-19T14:44:02"/>
    <n v="23"/>
    <n v="2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19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65"/>
    <d v="2022-05-18T11:14:3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68"/>
    <d v="2022-05-18T11:14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90"/>
    <d v="2022-05-18T11:20:4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91"/>
    <d v="2022-05-18T11:20:4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6"/>
    <d v="2022-05-18T11:20:42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73"/>
    <d v="2022-05-18T11:20:4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93"/>
    <d v="2022-05-18T11:20:4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35"/>
    <d v="2022-05-18T11:20:42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36"/>
    <d v="2022-05-18T11:20:42"/>
    <n v="1209"/>
    <n v="1209"/>
    <m/>
    <m/>
    <n v="1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37"/>
    <d v="2022-05-18T11:20:42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67"/>
    <d v="2022-05-18T11:20:42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226"/>
    <d v="2022-05-18T11:20:4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67"/>
    <d v="2022-05-18T11:20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83"/>
    <d v="2022-05-18T11:20:4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68"/>
    <d v="2022-05-18T11:20:4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51"/>
    <d v="2022-02-16T13:4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53"/>
    <d v="2022-02-16T13:4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113"/>
    <d v="2022-02-16T13:41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87"/>
    <d v="2022-02-16T13:41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16"/>
    <d v="2022-02-16T13:41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36"/>
    <d v="2022-02-16T13:41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65"/>
    <d v="2022-02-16T13:41:0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58"/>
    <d v="2022-02-16T13:41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72"/>
    <d v="2022-02-16T13:41:0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64"/>
    <d v="2022-02-16T13:43:0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91"/>
    <d v="2022-02-16T13:43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16"/>
    <d v="2022-02-16T13:43:01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92"/>
    <d v="2022-02-16T13:43:0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80"/>
    <d v="2022-02-16T13:43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73"/>
    <d v="2022-02-16T13:43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104"/>
    <d v="2022-02-16T13:43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35"/>
    <d v="2022-02-16T13:43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36"/>
    <d v="2022-02-16T13:43:01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37"/>
    <d v="2022-02-16T13:43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56"/>
    <d v="2022-02-16T13:43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67"/>
    <d v="2022-02-16T13:43:0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68"/>
    <d v="2022-02-16T13:43:0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97"/>
    <d v="2022-02-16T13:43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98"/>
    <d v="2022-02-16T13:43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40"/>
    <d v="2022-02-16T13:43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58"/>
    <d v="2022-02-16T13:43:01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74"/>
    <d v="2022-02-16T13:43:0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0"/>
    <x v="109"/>
    <d v="2022-02-16T13:43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64"/>
    <d v="2022-02-16T13:43:2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91"/>
    <d v="2022-02-16T13:43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16"/>
    <d v="2022-02-16T13:43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92"/>
    <d v="2022-02-16T13:43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73"/>
    <d v="2022-02-16T13:43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104"/>
    <d v="2022-02-16T13:43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36"/>
    <d v="2022-02-16T13:43:20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67"/>
    <d v="2022-02-16T13:43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68"/>
    <d v="2022-02-16T13:43:2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97"/>
    <d v="2022-02-16T13:43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0"/>
    <d v="2022-02-16T14:5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8"/>
    <d v="2022-02-16T14:57:0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7"/>
    <x v="67"/>
    <d v="2022-03-15T12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7"/>
    <x v="58"/>
    <d v="2022-03-15T12:25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64"/>
    <d v="2022-03-15T12:25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16"/>
    <d v="2022-03-15T12:25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73"/>
    <d v="2022-03-15T12:2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35"/>
    <d v="2022-03-15T12:2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36"/>
    <d v="2022-03-15T12:25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37"/>
    <d v="2022-03-15T12:2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97"/>
    <d v="2022-05-18T11:20:4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104"/>
    <d v="2022-06-20T16:3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37"/>
    <d v="2022-06-20T16:31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39"/>
    <d v="2022-06-20T16:3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56"/>
    <d v="2022-06-20T16:31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67"/>
    <d v="2022-06-20T16:31:3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68"/>
    <d v="2022-06-20T16:31:3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97"/>
    <d v="2022-06-20T16:31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115"/>
    <d v="2022-06-20T16:3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40"/>
    <d v="2022-06-20T16:31:3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58"/>
    <d v="2022-06-20T16:31:32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79"/>
    <d v="2022-06-20T16:31:32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72"/>
    <d v="2022-06-20T16:31:32"/>
    <n v="49"/>
    <n v="6"/>
    <n v="3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49"/>
    <d v="2022-06-20T16:31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91"/>
    <d v="2022-06-20T16:31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16"/>
    <d v="2022-06-20T16:31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104"/>
    <d v="2022-06-20T16:31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37"/>
    <d v="2022-06-20T16:31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56"/>
    <d v="2022-06-20T16:31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67"/>
    <d v="2022-06-20T16:31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68"/>
    <d v="2022-06-20T16:31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97"/>
    <d v="2022-06-20T16:31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115"/>
    <d v="2022-06-20T16:31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40"/>
    <d v="2022-06-20T16:31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58"/>
    <d v="2022-06-20T16:31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2"/>
    <x v="72"/>
    <d v="2022-06-20T16:31:5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6"/>
    <d v="2022-06-20T16:46:45"/>
    <n v="450"/>
    <n v="256"/>
    <n v="194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7"/>
    <d v="2022-06-20T16:46:45"/>
    <n v="32"/>
    <n v="12"/>
    <n v="20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8"/>
    <d v="2022-06-20T16:46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39"/>
    <d v="2022-06-20T16:46:45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6"/>
    <d v="2022-06-20T16:46:45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5"/>
    <d v="2022-06-20T16:46:45"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6"/>
    <d v="2022-06-20T16:46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1"/>
    <d v="2022-06-20T16:46:45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82"/>
    <d v="2022-06-20T16:46:45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7"/>
    <d v="2022-06-20T16:46:45"/>
    <n v="6"/>
    <n v="2"/>
    <n v="4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83"/>
    <d v="2022-06-20T16:46:4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68"/>
    <d v="2022-06-20T16:46:45"/>
    <n v="166"/>
    <n v="29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7"/>
    <d v="2022-06-20T16:46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97"/>
    <d v="2022-06-20T16:46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15"/>
    <d v="2022-06-20T16:46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40"/>
    <d v="2022-06-20T16:46:4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58"/>
    <d v="2022-06-20T16:46:45"/>
    <n v="111"/>
    <n v="14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4"/>
    <d v="2022-06-20T16:46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09"/>
    <d v="2022-06-20T16:4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144"/>
    <d v="2022-06-20T16:46:45"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1"/>
    <d v="2022-06-20T16:46:45"/>
    <n v="19"/>
    <m/>
    <m/>
    <m/>
    <m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9"/>
    <d v="2022-06-20T16:46:45"/>
    <n v="71"/>
    <n v="1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9"/>
    <x v="78"/>
    <d v="2022-06-20T16:46:4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75"/>
    <d v="2022-06-20T16:4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8"/>
    <d v="2022-06-20T16:47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04"/>
    <d v="2022-06-20T16:47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9"/>
    <d v="2022-06-20T16:47:02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50"/>
    <d v="2022-06-20T16:4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17"/>
    <d v="2022-06-20T16:47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84"/>
    <d v="2022-06-20T16:47:0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4"/>
    <d v="2022-06-20T16:4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6"/>
    <d v="2022-06-20T16:47:0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86"/>
    <d v="2022-06-20T16:47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9"/>
    <d v="2022-06-20T16:47:0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3"/>
    <d v="2022-06-20T16:47:02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7"/>
    <d v="2022-06-20T16:47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85"/>
    <d v="2022-06-20T16:47:0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20"/>
    <d v="2022-06-20T16:4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0"/>
    <d v="2022-06-20T16:47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8"/>
    <d v="2022-06-20T16:4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91"/>
    <d v="2022-06-20T16:4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30"/>
    <d v="2022-06-20T16:47:02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31"/>
    <d v="2022-06-20T16:47:0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1"/>
    <d v="2022-06-20T16:47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32"/>
    <d v="2022-06-20T16:4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49"/>
    <d v="2022-06-20T16:4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31"/>
    <d v="2022-06-20T16:4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2"/>
    <d v="2022-06-20T16:47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3"/>
    <d v="2022-06-20T16:47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64"/>
    <d v="2022-04-19T15:31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6"/>
    <d v="2022-04-19T15:31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04"/>
    <d v="2022-04-19T15:31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36"/>
    <d v="2022-04-19T15:31:1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37"/>
    <d v="2022-04-19T15:31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6"/>
    <d v="2022-04-19T15:31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67"/>
    <d v="2022-04-19T15:53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68"/>
    <d v="2022-04-19T15:53:57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40"/>
    <d v="2022-04-19T15:53:57"/>
    <n v="584"/>
    <n v="0"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8"/>
    <d v="2022-04-19T15:53:57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0"/>
    <d v="2022-04-19T15:53:57"/>
    <n v="76"/>
    <n v="0"/>
    <n v="20"/>
    <n v="29"/>
    <n v="2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16"/>
    <d v="2022-04-19T15:41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73"/>
    <d v="2022-04-19T15:41:1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36"/>
    <d v="2022-04-19T15:41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8"/>
    <d v="2022-04-19T15:49:00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6"/>
    <d v="2022-04-19T15:49:0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9"/>
    <d v="2022-04-19T15:49:0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7"/>
    <d v="2022-04-19T15:49:00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8"/>
    <d v="2022-04-19T15:49:00"/>
    <n v="25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58"/>
    <d v="2022-04-19T15:49:00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44"/>
    <d v="2022-04-19T15:49:00"/>
    <n v="5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78"/>
    <d v="2022-04-19T15:49:0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72"/>
    <d v="2022-04-19T15:49:00"/>
    <n v="1168"/>
    <n v="448"/>
    <n v="61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31"/>
    <d v="2022-05-18T11:37:23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1"/>
    <d v="2022-05-18T11:3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32"/>
    <d v="2022-05-18T11:37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33"/>
    <d v="2022-05-18T11:3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2"/>
    <d v="2022-05-18T11:37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4"/>
    <d v="2022-05-18T11:43:2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1"/>
    <d v="2022-05-18T11:43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6"/>
    <d v="2022-05-18T11:43:23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26"/>
    <d v="2022-04-19T15:32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86"/>
    <d v="2022-04-19T15:32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9"/>
    <d v="2022-04-19T15:32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63"/>
    <d v="2022-04-19T15:32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85"/>
    <d v="2022-04-19T15:32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74"/>
    <d v="2022-06-20T16:22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49"/>
    <d v="2022-06-20T16:23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64"/>
    <d v="2022-06-20T16:23:0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138"/>
    <d v="2022-06-20T16:23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16"/>
    <d v="2022-06-20T16:23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35"/>
    <d v="2022-06-20T16:23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36"/>
    <d v="2022-06-20T16:23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37"/>
    <d v="2022-06-20T16:23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65"/>
    <d v="2022-06-20T16:23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66"/>
    <d v="2022-06-20T16:2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67"/>
    <d v="2022-06-20T16:23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183"/>
    <d v="2022-06-20T16:23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68"/>
    <d v="2022-06-20T16:23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89"/>
    <x v="58"/>
    <d v="2022-06-20T16:23:0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36"/>
    <d v="2022-06-20T16:2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56"/>
    <d v="2022-06-20T16:2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65"/>
    <d v="2022-06-20T16:26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67"/>
    <d v="2022-06-20T16:26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40"/>
    <d v="2022-06-20T16:26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79"/>
    <d v="2022-06-20T16:26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90"/>
    <x v="72"/>
    <d v="2022-06-20T16:26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49"/>
    <d v="2022-06-20T16:31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91"/>
    <d v="2022-06-20T16:3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91"/>
    <x v="16"/>
    <d v="2022-06-20T16:31:3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65"/>
    <d v="2022-02-16T13:02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67"/>
    <d v="2022-02-16T13:02:3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68"/>
    <d v="2022-02-16T13:02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57"/>
    <d v="2022-02-16T13:02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97"/>
    <d v="2022-02-16T13:02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115"/>
    <d v="2022-02-16T13:02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7"/>
    <x v="58"/>
    <d v="2022-02-16T13:02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64"/>
    <d v="2022-02-16T13:02:5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91"/>
    <d v="2022-02-16T13:0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16"/>
    <d v="2022-02-16T13:02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93"/>
    <d v="2022-02-16T13:0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35"/>
    <d v="2022-02-16T13:0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36"/>
    <d v="2022-02-16T13:02:5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37"/>
    <d v="2022-02-16T13:02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65"/>
    <d v="2022-04-19T15:31:1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68"/>
    <d v="2022-04-19T15:31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40"/>
    <d v="2022-04-19T15:31:1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8"/>
    <d v="2022-04-19T15:31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72"/>
    <d v="2022-04-19T15:31:10"/>
    <n v="26"/>
    <n v="1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76"/>
    <d v="2022-04-19T15:32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8"/>
    <d v="2022-04-19T15:32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19"/>
    <d v="2022-04-19T15:32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84"/>
    <d v="2022-04-19T15:32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8"/>
    <d v="2022-04-19T15:4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6"/>
    <d v="2022-04-19T15:4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65"/>
    <d v="2022-04-19T15:41:3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66"/>
    <d v="2022-04-19T15:41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67"/>
    <d v="2022-04-19T15:41:38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68"/>
    <d v="2022-04-19T15:4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40"/>
    <d v="2022-04-19T15:41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8"/>
    <d v="2022-04-19T15:41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74"/>
    <d v="2022-04-19T15:41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89"/>
    <d v="2022-02-16T12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6"/>
    <d v="2022-02-16T12:52:17"/>
    <n v="363"/>
    <m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92"/>
    <d v="2022-02-16T12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3"/>
    <d v="2022-02-16T12:52:17"/>
    <n v="244"/>
    <m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6"/>
    <d v="2022-02-16T12:52:17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7"/>
    <d v="2022-02-16T12:52:1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2"/>
    <d v="2022-02-16T12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9"/>
    <d v="2022-02-16T12:52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6"/>
    <d v="2022-02-16T12:52:17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42"/>
    <d v="2022-02-16T12:52:1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76"/>
    <d v="2022-04-19T14:52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"/>
    <d v="2022-03-15T14:15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49"/>
    <d v="2022-03-15T14:1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64"/>
    <d v="2022-03-15T14:15:20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126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120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50"/>
    <d v="2022-03-15T14:18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134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5"/>
    <d v="2022-03-15T14:18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36"/>
    <d v="2022-03-15T14:18:11"/>
    <n v="0"/>
    <m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37"/>
    <d v="2022-03-15T14:18:11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65"/>
    <d v="2022-03-15T14:18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67"/>
    <d v="2022-03-15T14:18:11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79"/>
    <d v="2022-03-15T14:1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1"/>
    <d v="2022-04-19T15:53:57"/>
    <n v="71"/>
    <n v="11"/>
    <n v="27"/>
    <n v="5"/>
    <n v="15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2"/>
    <d v="2022-04-19T15:53:57"/>
    <n v="952"/>
    <n v="125"/>
    <n v="73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6"/>
    <d v="2022-04-19T15:57:0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9"/>
    <d v="2022-04-19T15:57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0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1"/>
    <d v="2022-04-19T15:57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2"/>
    <d v="2022-04-19T15:5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3"/>
    <d v="2022-04-19T15:57:0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7"/>
    <d v="2022-04-19T15:57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5"/>
    <d v="2022-04-19T15:57:0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20"/>
    <d v="2022-04-19T15:5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0"/>
    <d v="2022-04-19T15:57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8"/>
    <d v="2022-04-19T15:57:0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9"/>
    <d v="2022-04-19T15:57:00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0"/>
    <d v="2022-04-19T15:57:0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1"/>
    <d v="2022-04-19T15:57:0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1"/>
    <d v="2022-04-19T15:57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2"/>
    <d v="2022-04-19T15:57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33"/>
    <d v="2022-04-19T15:5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2"/>
    <d v="2022-04-19T15:57:0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3"/>
    <d v="2022-04-19T15:57:00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4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0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"/>
    <d v="2022-04-19T15:57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0"/>
    <x v="76"/>
    <d v="2022-04-19T15:42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41"/>
    <d v="2022-06-20T15:13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83"/>
    <d v="2022-06-20T15:13:4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03"/>
    <d v="2022-06-20T15:13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49"/>
    <d v="2022-06-20T15:13:49"/>
    <n v="180"/>
    <m/>
    <n v="180"/>
    <m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4"/>
    <d v="2022-06-20T15:13:4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9"/>
    <d v="2022-06-20T15:13:49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24"/>
    <d v="2022-06-20T15:13:4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2"/>
    <d v="2022-06-20T15:13:49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3"/>
    <d v="2022-06-20T15:13:4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6"/>
    <d v="2022-06-20T15:13:49"/>
    <n v="340"/>
    <m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73"/>
    <d v="2022-06-20T15:13:49"/>
    <n v="708"/>
    <m/>
    <n v="708"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04"/>
    <d v="2022-06-20T15:13:4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6"/>
    <d v="2022-06-20T15:13:49"/>
    <n v="275"/>
    <m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7"/>
    <d v="2022-06-20T15:13:4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39"/>
    <d v="2022-06-20T15:13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6"/>
    <d v="2022-06-20T15:13:4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42"/>
    <d v="2022-06-20T15:13:49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7"/>
    <d v="2022-06-20T15:13:4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13"/>
    <d v="2022-06-20T15:15:5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4"/>
    <d v="2022-06-20T15:1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5"/>
    <d v="2022-06-20T15:15:5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48"/>
    <d v="2022-06-20T15:1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49"/>
    <d v="2022-06-20T15:15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64"/>
    <d v="2022-06-20T15:15:52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38"/>
    <d v="2022-06-20T15:1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89"/>
    <d v="2022-06-20T15:15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1"/>
    <d v="2022-06-20T15:1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16"/>
    <d v="2022-06-20T15:15:52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73"/>
    <d v="2022-06-20T15:15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6"/>
    <d v="2022-06-20T15:15:52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326"/>
    <x v="37"/>
    <d v="2022-06-20T15:15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3"/>
    <d v="2022-04-19T15:32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"/>
    <d v="2022-04-19T15:3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13"/>
    <d v="2022-04-19T15:32:5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26"/>
    <d v="2022-06-20T15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6"/>
    <d v="2022-05-18T09:59:41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8"/>
    <d v="2022-05-18T09:59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6"/>
    <d v="2022-05-18T09:59:41"/>
    <n v="613"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9"/>
    <d v="2022-05-18T09:59:41"/>
    <n v="1008"/>
    <m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1"/>
    <d v="2022-05-18T09:59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3"/>
    <d v="2022-05-18T09:59:41"/>
    <n v="1112"/>
    <m/>
    <n v="1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7"/>
    <d v="2022-05-18T09:59:41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5"/>
    <d v="2022-05-18T09:59:41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19"/>
    <d v="2022-05-18T09:59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20"/>
    <d v="2022-05-18T09:59:4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0"/>
    <d v="2022-05-18T09:59:41"/>
    <n v="416"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29"/>
    <d v="2022-05-18T09:5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30"/>
    <d v="2022-05-18T09:59:41"/>
    <n v="803"/>
    <m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31"/>
    <d v="2022-05-18T09:59:41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64"/>
    <d v="2022-06-20T16:32:0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90"/>
    <d v="2022-06-20T16:32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16"/>
    <d v="2022-06-20T16:32:0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92"/>
    <d v="2022-06-20T16:32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36"/>
    <d v="2022-06-20T16:32:0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37"/>
    <d v="2022-06-20T16:32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39"/>
    <d v="2022-06-20T16:32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67"/>
    <d v="2022-06-20T16:32:0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68"/>
    <d v="2022-06-20T16:32:0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97"/>
    <d v="2022-06-20T16:32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98"/>
    <d v="2022-06-20T16:32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58"/>
    <d v="2022-06-20T16:32:0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3"/>
    <x v="74"/>
    <d v="2022-06-20T16:32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76"/>
    <d v="2022-06-20T16:32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8"/>
    <d v="2022-06-20T16:32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9"/>
    <d v="2022-06-20T16:32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84"/>
    <d v="2022-06-20T16:32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26"/>
    <d v="2022-06-20T16:32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59"/>
    <d v="2022-06-20T16:32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63"/>
    <d v="2022-06-20T16:32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85"/>
    <d v="2022-06-20T16:32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30"/>
    <d v="2022-06-20T16:32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51"/>
    <d v="2022-06-20T16:32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13"/>
    <d v="2022-06-20T16:32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4"/>
    <d v="2022-06-20T16:4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"/>
    <d v="2022-06-20T16:4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"/>
    <d v="2022-06-20T16:4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32"/>
    <d v="2022-06-20T16:4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11"/>
    <d v="2022-06-20T16:47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4"/>
    <d v="2022-06-20T16:47:0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41"/>
    <d v="2022-06-20T16:47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"/>
    <d v="2022-06-20T16:47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30"/>
    <d v="2022-06-20T16:47:0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8"/>
    <d v="2022-06-20T16:47:0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08"/>
    <d v="2022-06-20T16:4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49"/>
    <d v="2022-06-20T16:47:0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4"/>
    <d v="2022-06-20T16:47:0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6"/>
    <d v="2022-06-20T16:47:0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73"/>
    <d v="2022-06-20T16:47:0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36"/>
    <d v="2022-06-20T16:47:02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39"/>
    <d v="2022-06-20T16:4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6"/>
    <d v="2022-06-20T16:47:0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5"/>
    <d v="2022-06-20T16:47:0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6"/>
    <d v="2022-06-20T16:4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7"/>
    <d v="2022-06-20T16:47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123"/>
    <d v="2022-06-20T16:4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68"/>
    <d v="2022-06-20T16:47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40"/>
    <d v="2022-06-20T16:47:0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58"/>
    <d v="2022-06-20T16:47:0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64"/>
    <d v="2022-06-20T15:14:05"/>
    <n v="282"/>
    <m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11"/>
    <d v="2022-06-20T15:14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16"/>
    <d v="2022-06-20T15:14:0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73"/>
    <d v="2022-06-20T15:14:05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36"/>
    <d v="2022-06-20T15:14:0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37"/>
    <d v="2022-06-20T15:14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152"/>
    <d v="2022-06-20T15:14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39"/>
    <d v="2022-06-20T15:14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56"/>
    <d v="2022-06-20T15:14:0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81"/>
    <d v="2022-06-20T15:14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82"/>
    <d v="2022-06-20T15:14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67"/>
    <d v="2022-06-20T15:14:0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68"/>
    <d v="2022-06-20T15:14:05"/>
    <n v="378"/>
    <n v="0"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57"/>
    <d v="2022-06-20T15:1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40"/>
    <d v="2022-06-20T15:14:0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58"/>
    <d v="2022-06-20T15:14:05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79"/>
    <d v="2022-06-20T15:14:05"/>
    <n v="47"/>
    <n v="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78"/>
    <d v="2022-06-20T15:14:0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72"/>
    <d v="2022-06-20T15:14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4"/>
    <x v="205"/>
    <d v="2022-06-20T15:14:05"/>
    <n v="91"/>
    <n v="39"/>
    <n v="47"/>
    <n v="5"/>
    <m/>
    <n v="6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99"/>
    <d v="2022-06-20T15:14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5"/>
    <d v="2022-06-20T15:14:2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6"/>
    <d v="2022-06-20T15:14:25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8"/>
    <d v="2022-06-20T15:14:25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9"/>
    <d v="2022-06-20T15:14:2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0"/>
    <d v="2022-06-20T15:14:25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84"/>
    <d v="2022-06-20T15:14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3"/>
    <d v="2022-06-20T15:14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4"/>
    <d v="2022-06-20T15:14:25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5"/>
    <d v="2022-06-20T15:14:25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6"/>
    <d v="2022-06-20T15:14:25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86"/>
    <d v="2022-06-20T15:14:25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1"/>
    <d v="2022-06-20T15:14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3"/>
    <d v="2022-06-20T15:14:25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7"/>
    <d v="2022-06-20T15:14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8"/>
    <d v="2022-06-20T15:14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9"/>
    <d v="2022-06-20T15:14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30"/>
    <d v="2022-06-20T15:14:25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31"/>
    <d v="2022-06-20T15:14:2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32"/>
    <d v="2022-06-20T15:14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2"/>
    <d v="2022-06-20T15:14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3"/>
    <d v="2022-06-20T15:14:2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46"/>
    <d v="2022-06-20T15:14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"/>
    <d v="2022-06-20T15:14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"/>
    <d v="2022-06-20T15:14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4"/>
    <d v="2022-06-20T15:14:2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"/>
    <d v="2022-06-20T15:14:25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"/>
    <d v="2022-06-20T15:14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"/>
    <d v="2022-06-20T15:14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87"/>
    <d v="2022-06-20T16:32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49"/>
    <d v="2022-06-20T16:3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64"/>
    <d v="2022-06-20T16:32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38"/>
    <d v="2022-06-20T16:3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6"/>
    <d v="2022-06-20T16:32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92"/>
    <d v="2022-06-20T16:32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73"/>
    <d v="2022-06-20T16:32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93"/>
    <d v="2022-06-20T16:3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94"/>
    <d v="2022-06-20T16:3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35"/>
    <d v="2022-06-20T16:32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36"/>
    <d v="2022-06-20T16:32:3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37"/>
    <d v="2022-06-20T16:3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56"/>
    <d v="2022-06-20T16:32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65"/>
    <d v="2022-06-20T16:32:3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183"/>
    <d v="2022-06-20T16:32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68"/>
    <d v="2022-06-20T16:32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40"/>
    <d v="2022-06-20T16:32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58"/>
    <d v="2022-06-20T16:32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74"/>
    <d v="2022-06-20T16:32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96"/>
    <x v="72"/>
    <d v="2022-06-20T16:32:32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64"/>
    <d v="2022-06-20T16:32:5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16"/>
    <d v="2022-06-20T16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92"/>
    <d v="2022-06-20T16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97"/>
    <x v="35"/>
    <d v="2022-06-20T16:32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79"/>
    <d v="2022-06-20T16:47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72"/>
    <d v="2022-06-20T16:47:02"/>
    <n v="1552"/>
    <n v="16"/>
    <n v="1410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200538"/>
    <x v="221"/>
    <d v="2022-06-20T16:47:02"/>
    <n v="19"/>
    <n v="6"/>
    <n v="12"/>
    <n v="1"/>
    <n v="19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49"/>
    <d v="2022-06-20T16:47:19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64"/>
    <d v="2022-06-20T16:47:1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16"/>
    <d v="2022-06-20T16:47:19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73"/>
    <d v="2022-06-20T16:47:1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36"/>
    <d v="2022-06-20T16:47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39"/>
    <d v="2022-06-20T16:47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56"/>
    <d v="2022-06-20T16:47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65"/>
    <d v="2022-06-20T16:47:19"/>
    <n v="824"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66"/>
    <d v="2022-06-20T16:47:1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67"/>
    <d v="2022-06-20T16:47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68"/>
    <d v="2022-06-20T16:47:1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40"/>
    <d v="2022-06-20T16:47:1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58"/>
    <d v="2022-06-20T16:47:19"/>
    <n v="219"/>
    <n v="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79"/>
    <d v="2022-06-20T16:47:19"/>
    <n v="92"/>
    <n v="25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78"/>
    <d v="2022-06-20T16:47:1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72"/>
    <d v="2022-06-20T16:47:19"/>
    <n v="25"/>
    <n v="9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569"/>
    <x v="205"/>
    <d v="2022-06-20T16:47:19"/>
    <n v="104"/>
    <n v="23"/>
    <n v="7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74"/>
    <d v="2022-06-20T16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99"/>
    <d v="2022-06-20T16:47:4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75"/>
    <d v="2022-06-20T16:47:4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76"/>
    <d v="2022-06-20T16:47:4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4"/>
    <d v="2022-02-16T12:4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"/>
    <d v="2022-02-16T12:43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"/>
    <d v="2022-02-16T12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32"/>
    <d v="2022-02-16T12:4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3"/>
    <d v="2022-04-19T14:50:09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4"/>
    <d v="2022-04-19T14:5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0"/>
    <d v="2022-04-19T14:5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5"/>
    <d v="2022-04-19T14:5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"/>
    <d v="2022-04-19T14:50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"/>
    <d v="2022-04-19T14:50:0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8"/>
    <d v="2022-06-20T15:13:32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99"/>
    <d v="2022-06-20T15:13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8"/>
    <x v="72"/>
    <d v="2022-05-18T10:04:17"/>
    <n v="128"/>
    <n v="38"/>
    <n v="8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5"/>
    <d v="2022-05-18T10:04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6"/>
    <d v="2022-05-18T10:04:36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7"/>
    <d v="2022-05-18T10:04:36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8"/>
    <d v="2022-05-18T10:04:3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9"/>
    <d v="2022-05-18T10:04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0"/>
    <d v="2022-05-18T10:0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4"/>
    <d v="2022-05-18T10:08:2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"/>
    <d v="2022-05-18T10:08:20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8"/>
    <d v="2022-05-18T10:08:2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49"/>
    <d v="2022-05-18T10:08:2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1"/>
    <d v="2022-05-18T10:08:2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03"/>
    <d v="2022-05-18T10:08:20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39"/>
    <d v="2022-05-18T10:08:20"/>
    <n v="0"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4"/>
    <d v="2022-05-18T10:08:20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5"/>
    <d v="2022-05-18T10:08:20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6"/>
    <d v="2022-05-18T10:08:20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3"/>
    <d v="2022-05-18T10:08:20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36"/>
    <d v="2022-05-18T10:08:20"/>
    <n v="430"/>
    <m/>
    <n v="430"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39"/>
    <d v="2022-05-18T10:08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6"/>
    <d v="2022-05-18T10:08:2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65"/>
    <d v="2022-05-18T10:08:20"/>
    <n v="466"/>
    <m/>
    <n v="46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66"/>
    <d v="2022-05-18T10:08:2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81"/>
    <d v="2022-05-18T10:08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1"/>
    <d v="2022-02-16T12:43:5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3"/>
    <d v="2022-02-16T12:43:54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7"/>
    <d v="2022-02-16T12:43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85"/>
    <d v="2022-02-16T12:43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9"/>
    <d v="2022-02-16T12:43:54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30"/>
    <d v="2022-02-16T12:43:5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31"/>
    <d v="2022-02-16T12:43:5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33"/>
    <d v="2022-02-16T12:43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2"/>
    <d v="2022-02-16T12:43:5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3"/>
    <d v="2022-02-16T12:43:5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1"/>
    <d v="2022-02-16T14:5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6"/>
    <d v="2022-02-16T14:55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73"/>
    <d v="2022-02-16T14:55:1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37"/>
    <d v="2022-03-15T13:30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65"/>
    <d v="2022-03-15T13:30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81"/>
    <d v="2022-03-15T13:3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82"/>
    <d v="2022-03-15T13:3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67"/>
    <d v="2022-03-15T13:30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68"/>
    <d v="2022-03-15T13:30:1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58"/>
    <d v="2022-03-15T13:30:1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49"/>
    <d v="2022-03-15T13:31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1"/>
    <x v="64"/>
    <d v="2022-03-15T13:31:5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87"/>
    <d v="2022-03-15T13:36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61"/>
    <d v="2022-02-16T12:44:4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63"/>
    <d v="2022-02-16T12:44:44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58"/>
    <d v="2022-04-19T14:52:2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79"/>
    <d v="2022-04-19T14:52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9"/>
    <d v="2022-04-19T15:16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63"/>
    <d v="2022-04-19T15:16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85"/>
    <d v="2022-04-19T15:16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49"/>
    <d v="2022-04-19T15:25:21"/>
    <n v="5"/>
    <m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16"/>
    <d v="2022-04-19T15:2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36"/>
    <d v="2022-04-19T15:25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56"/>
    <d v="2022-04-19T15:25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66"/>
    <d v="2022-04-19T15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142"/>
    <d v="2022-04-19T15:25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67"/>
    <d v="2022-04-19T15:25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209"/>
    <d v="2022-04-19T15:25:2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68"/>
    <d v="2022-04-19T15:2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40"/>
    <d v="2022-04-19T15:25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58"/>
    <d v="2022-04-19T15:2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79"/>
    <d v="2022-04-19T15:25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5"/>
    <x v="72"/>
    <d v="2022-04-19T15:25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16"/>
    <d v="2022-04-19T15:25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36"/>
    <d v="2022-04-19T15:25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56"/>
    <d v="2022-04-19T15:25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142"/>
    <d v="2022-04-19T15:25:36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40"/>
    <d v="2022-04-19T15:25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58"/>
    <d v="2022-04-19T15:2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43"/>
    <d v="2022-04-19T15:4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10"/>
    <d v="2022-04-19T15:46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11"/>
    <d v="2022-04-19T15:46:0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13"/>
    <d v="2022-04-19T15:46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14"/>
    <d v="2022-04-19T15:46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15"/>
    <d v="2022-04-19T15:4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"/>
    <d v="2022-04-19T15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1"/>
    <d v="2022-04-19T15:46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2"/>
    <d v="2022-04-19T15:4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4"/>
    <d v="2022-04-19T15:46:01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5"/>
    <d v="2022-04-19T15:4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6"/>
    <d v="2022-04-19T15:46:0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7"/>
    <d v="2022-04-19T15:46:0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7"/>
    <d v="2022-04-19T15:46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244"/>
    <d v="2022-04-19T15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99"/>
    <d v="2022-04-19T15:46:0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49"/>
    <d v="2022-04-19T15:46:01"/>
    <n v="98"/>
    <n v="82"/>
    <n v="16"/>
    <n v="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4"/>
    <d v="2022-04-19T15:46:01"/>
    <n v="4"/>
    <n v="4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38"/>
    <d v="2022-04-19T15:46:01"/>
    <n v="95"/>
    <n v="95"/>
    <m/>
    <n v="8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88"/>
    <d v="2022-04-19T15:46:01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89"/>
    <d v="2022-04-19T15:46:01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05"/>
    <d v="2022-04-19T15:46:01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91"/>
    <d v="2022-04-19T15:46:01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11"/>
    <d v="2022-04-19T15:4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02"/>
    <d v="2022-06-20T16:46:2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41"/>
    <d v="2022-06-20T16:46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"/>
    <d v="2022-06-20T16:46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3"/>
    <d v="2022-06-20T16:4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08"/>
    <d v="2022-06-20T16:46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80"/>
    <d v="2022-06-20T16:46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03"/>
    <d v="2022-06-20T16:46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49"/>
    <d v="2022-06-20T16:46:28"/>
    <n v="110"/>
    <m/>
    <n v="110"/>
    <m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1"/>
    <d v="2022-06-20T16:4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6"/>
    <d v="2022-06-20T16:46:28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73"/>
    <d v="2022-06-20T16:46:28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04"/>
    <d v="2022-06-20T16:46:2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36"/>
    <d v="2022-06-20T16:46:28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39"/>
    <d v="2022-06-20T16:46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56"/>
    <d v="2022-06-20T16:46:2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5"/>
    <d v="2022-06-20T16:46:28"/>
    <n v="514"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6"/>
    <d v="2022-06-20T16:46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1"/>
    <d v="2022-06-20T16:46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82"/>
    <d v="2022-06-20T16:46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67"/>
    <d v="2022-06-20T16:46:2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23"/>
    <d v="2022-06-20T16:46:2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73"/>
    <d v="2022-06-20T16:46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122"/>
    <d v="2022-06-20T16:46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494"/>
    <x v="200"/>
    <d v="2022-06-20T16:46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75"/>
    <d v="2022-06-20T15:13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76"/>
    <d v="2022-06-20T15:13:49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7"/>
    <d v="2022-06-20T15:13:49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8"/>
    <d v="2022-06-20T15:13:4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9"/>
    <d v="2022-06-20T15:13:49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0"/>
    <d v="2022-06-20T15:13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17"/>
    <d v="2022-06-20T15:13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2"/>
    <d v="2022-06-20T15:1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84"/>
    <d v="2022-06-20T15:13:49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3"/>
    <d v="2022-06-20T15:13:49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27"/>
    <d v="2022-06-20T15:1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4"/>
    <d v="2022-06-20T15:13:49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5"/>
    <d v="2022-06-20T15:13:49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6"/>
    <d v="2022-06-20T15:13:49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18"/>
    <d v="2022-06-20T15:1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86"/>
    <d v="2022-06-20T15:13:49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9"/>
    <d v="2022-06-20T15:13:4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0"/>
    <d v="2022-06-20T15:1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1"/>
    <d v="2022-06-20T15:13:49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2"/>
    <d v="2022-06-20T15:1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63"/>
    <d v="2022-06-20T15:13:49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27"/>
    <d v="2022-06-20T15:13:4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85"/>
    <d v="2022-06-20T15:13:49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120"/>
    <d v="2022-06-20T15:13:4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3"/>
    <x v="50"/>
    <d v="2022-06-20T15:13:4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28"/>
    <d v="2022-05-18T09:5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86"/>
    <d v="2022-05-18T09:59:22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9"/>
    <d v="2022-05-18T09:59:2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48"/>
    <d v="2022-05-18T09:5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63"/>
    <d v="2022-05-18T09:59:22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7"/>
    <d v="2022-05-18T09:5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85"/>
    <d v="2022-05-18T09:59:22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19"/>
    <d v="2022-05-18T09:5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20"/>
    <d v="2022-05-18T09:5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0"/>
    <d v="2022-05-18T09:59:2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8"/>
    <d v="2022-05-18T09:5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9"/>
    <d v="2022-05-18T09:59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0"/>
    <d v="2022-05-18T09:59:22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1"/>
    <d v="2022-05-18T09:59:2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1"/>
    <d v="2022-05-18T09:5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32"/>
    <d v="2022-05-18T09:59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49"/>
    <d v="2022-05-18T09:59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33"/>
    <d v="2022-05-18T09:59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56"/>
    <d v="2022-05-18T09:59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34"/>
    <d v="2022-05-18T09:59:22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"/>
    <d v="2022-05-18T09:59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2"/>
    <d v="2022-05-18T09:59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87"/>
    <d v="2022-06-20T16:22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49"/>
    <d v="2022-06-20T16:22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64"/>
    <d v="2022-06-20T16:22:1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16"/>
    <d v="2022-06-20T16:2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36"/>
    <d v="2022-06-20T16:22:14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37"/>
    <d v="2022-06-20T16:2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6"/>
    <d v="2022-06-20T16:22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65"/>
    <d v="2022-06-20T16:22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67"/>
    <d v="2022-06-20T16:22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68"/>
    <d v="2022-06-20T16:22:14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40"/>
    <d v="2022-06-20T16:22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58"/>
    <d v="2022-06-20T16:22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6"/>
    <x v="72"/>
    <d v="2022-06-20T16:22:14"/>
    <n v="3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49"/>
    <d v="2022-02-16T12:48:4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91"/>
    <d v="2022-02-16T12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16"/>
    <d v="2022-02-16T12:48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73"/>
    <d v="2022-02-16T12:4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36"/>
    <d v="2022-05-18T11:42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32"/>
    <d v="2022-05-18T11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2"/>
    <d v="2022-05-18T11:45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7"/>
    <d v="2022-05-18T11:45:34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09"/>
    <d v="2022-05-18T11:45:34"/>
    <n v="0"/>
    <m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21"/>
    <d v="2022-05-18T11:4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73"/>
    <d v="2022-05-18T11:45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22"/>
    <d v="2022-05-18T11:4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8"/>
    <d v="2022-05-18T11:45:34"/>
    <n v="356"/>
    <n v="0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7"/>
    <d v="2022-05-18T11:45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40"/>
    <d v="2022-05-18T11:45:34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8"/>
    <d v="2022-05-18T11:45:34"/>
    <n v="542"/>
    <n v="0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5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6"/>
    <d v="2022-02-16T12:47:0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18"/>
    <d v="2022-02-16T12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32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8"/>
    <d v="2022-02-16T12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9"/>
    <d v="2022-02-16T12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6"/>
    <d v="2022-02-16T12:47:09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9"/>
    <d v="2022-02-16T12:47:0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1"/>
    <d v="2022-02-16T12:47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76"/>
    <d v="2022-06-20T16:22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8"/>
    <d v="2022-06-20T16:22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9"/>
    <d v="2022-06-20T16:22:3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84"/>
    <d v="2022-06-20T16:22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24"/>
    <d v="2022-06-20T16:22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26"/>
    <d v="2022-06-20T16:22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86"/>
    <d v="2022-06-20T16:22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9"/>
    <d v="2022-06-20T16:22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63"/>
    <d v="2022-06-20T16:22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27"/>
    <d v="2022-06-20T16:22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85"/>
    <d v="2022-06-20T16:22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20"/>
    <d v="2022-06-20T16:22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0"/>
    <d v="2022-06-20T16:22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30"/>
    <d v="2022-06-20T16:22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1"/>
    <d v="2022-06-20T16:22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33"/>
    <d v="2022-06-20T16:22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2"/>
    <d v="2022-06-20T16:22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3"/>
    <d v="2022-06-20T16:22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"/>
    <d v="2022-06-20T16:22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2"/>
    <d v="2022-06-20T16:22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13"/>
    <d v="2022-06-20T16:22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4"/>
    <d v="2022-06-20T16:22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87"/>
    <d v="2022-06-20T16:22:3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49"/>
    <d v="2022-06-20T16:22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64"/>
    <d v="2022-06-20T16:22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41"/>
    <d v="2022-06-20T15:1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3"/>
    <d v="2022-06-20T15:1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03"/>
    <d v="2022-06-20T15:1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49"/>
    <d v="2022-06-20T15:13:16"/>
    <n v="128"/>
    <n v="44"/>
    <n v="84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38"/>
    <d v="2022-06-20T15:1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132"/>
    <d v="2022-05-18T09:5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5"/>
    <d v="2022-05-18T09:59:2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306"/>
    <x v="49"/>
    <d v="2022-05-18T09:59:2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71"/>
    <d v="2022-04-19T15:25:36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79"/>
    <d v="2022-04-19T15:25:3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6"/>
    <x v="72"/>
    <d v="2022-04-19T15:25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75"/>
    <d v="2022-04-19T15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8"/>
    <d v="2022-04-19T15:25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9"/>
    <d v="2022-04-19T15:25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97"/>
    <d v="2022-03-15T14:40:3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98"/>
    <d v="2022-03-15T14:40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40"/>
    <d v="2022-03-15T14:40:3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8"/>
    <d v="2022-03-15T14:40:3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09"/>
    <d v="2022-03-15T14:4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44"/>
    <d v="2022-03-15T14:40:38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1"/>
    <d v="2022-03-15T14:40:38"/>
    <n v="25"/>
    <n v="0"/>
    <n v="0"/>
    <n v="0"/>
    <n v="3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9"/>
    <d v="2022-03-15T14:40:38"/>
    <n v="31"/>
    <n v="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8"/>
    <d v="2022-03-15T14:40:3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75"/>
    <d v="2022-03-15T14:40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183"/>
    <d v="2022-03-15T14:30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68"/>
    <d v="2022-03-15T14:30:34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58"/>
    <d v="2022-03-15T14:30:34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79"/>
    <d v="2022-03-15T14:30:34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72"/>
    <d v="2022-03-15T14:30:34"/>
    <n v="27"/>
    <n v="7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49"/>
    <d v="2022-03-15T14:30:5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94"/>
    <d v="2022-03-15T13:3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36"/>
    <d v="2022-03-15T13:35:0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7"/>
    <d v="2022-02-16T12:44:4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74"/>
    <d v="2022-03-15T12:09:1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09"/>
    <d v="2022-03-15T12:09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72"/>
    <d v="2022-03-15T12:09:10"/>
    <n v="253"/>
    <n v="5"/>
    <n v="23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49"/>
    <d v="2022-03-15T12:09:3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9"/>
    <d v="2022-02-16T12:45:2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67"/>
    <d v="2022-03-15T14:12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68"/>
    <d v="2022-03-15T14:12:1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40"/>
    <d v="2022-03-15T14:12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8"/>
    <d v="2022-03-15T14:12:1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49"/>
    <d v="2022-03-15T14:12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64"/>
    <d v="2022-03-15T14:12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16"/>
    <d v="2022-03-15T14:12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73"/>
    <d v="2022-03-15T14:12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35"/>
    <d v="2022-03-15T14:1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4"/>
    <x v="36"/>
    <d v="2022-03-15T14:12:4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83"/>
    <d v="2022-03-15T14:20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03"/>
    <d v="2022-03-15T14:2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49"/>
    <d v="2022-03-15T12:11:0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64"/>
    <d v="2022-03-15T12:11:0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6"/>
    <d v="2022-03-15T12:11:02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73"/>
    <d v="2022-03-15T12:11:02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03"/>
    <d v="2022-04-19T15:31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49"/>
    <d v="2022-04-19T15:31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245"/>
    <d v="2022-06-20T16:2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6"/>
    <d v="2022-06-20T16:22:32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73"/>
    <d v="2022-06-20T16:22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93"/>
    <d v="2022-06-20T16:2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35"/>
    <d v="2022-06-20T16:2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36"/>
    <d v="2022-06-20T16:22:32"/>
    <n v="334"/>
    <m/>
    <n v="334"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37"/>
    <d v="2022-06-20T16:22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6"/>
    <d v="2022-06-20T16:22:3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65"/>
    <d v="2022-06-20T16:22:3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68"/>
    <d v="2022-06-20T16:22:3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97"/>
    <d v="2022-06-20T16:22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115"/>
    <d v="2022-06-20T16:2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40"/>
    <d v="2022-06-20T16:22:3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58"/>
    <d v="2022-06-20T16:22:32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87"/>
    <x v="72"/>
    <d v="2022-06-20T16:22:32"/>
    <n v="52"/>
    <n v="9"/>
    <n v="3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64"/>
    <d v="2022-06-20T16:22:5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16"/>
    <d v="2022-06-20T16:22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92"/>
    <d v="2022-06-20T16:22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35"/>
    <d v="2022-06-20T16:22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36"/>
    <d v="2022-06-20T16:22:5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37"/>
    <d v="2022-06-20T16:22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67"/>
    <d v="2022-06-20T16:22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68"/>
    <d v="2022-06-20T16:22:5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88"/>
    <x v="58"/>
    <d v="2022-06-20T16:22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1"/>
    <d v="2022-02-16T14:41:47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2"/>
    <d v="2022-02-16T14:41:47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3"/>
    <d v="2022-02-16T14:41:47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7"/>
    <d v="2022-02-16T14:41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4"/>
    <d v="2022-02-16T14:41:47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5"/>
    <d v="2022-02-16T14:41:47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75"/>
    <d v="2022-02-16T12:4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8"/>
    <d v="2022-02-16T12:46:1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64"/>
    <d v="2022-03-15T13:33:0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90"/>
    <d v="2022-03-15T13:33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36"/>
    <d v="2022-04-19T14:50:0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86"/>
    <d v="2022-03-15T12:24:41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61"/>
    <d v="2022-03-15T12:24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63"/>
    <d v="2022-03-15T12:24:41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7"/>
    <d v="2022-03-15T12:24:4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50"/>
    <d v="2022-04-19T15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17"/>
    <d v="2022-04-19T15:2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84"/>
    <d v="2022-04-19T15:25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190"/>
    <d v="2022-04-19T15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24"/>
    <d v="2022-04-19T15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26"/>
    <d v="2022-04-19T15:25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86"/>
    <d v="2022-04-19T15:25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9"/>
    <d v="2022-04-19T15:25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3"/>
    <d v="2022-04-19T15:25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85"/>
    <d v="2022-04-19T15:25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50"/>
    <d v="2022-04-19T15:32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6"/>
    <x v="30"/>
    <d v="2022-04-19T15:3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90"/>
    <d v="2022-02-16T14:0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16"/>
    <d v="2022-02-16T14:06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35"/>
    <d v="2022-02-16T14:0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36"/>
    <d v="2022-02-16T14:06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65"/>
    <d v="2022-02-16T14:06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67"/>
    <d v="2022-02-16T14:0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68"/>
    <d v="2022-02-16T14:06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97"/>
    <d v="2022-02-16T14:06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115"/>
    <d v="2022-02-16T14:06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89"/>
    <x v="58"/>
    <d v="2022-02-16T14:06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90"/>
    <x v="72"/>
    <d v="2022-02-16T14:0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49"/>
    <d v="2022-02-16T14:12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91"/>
    <d v="2022-02-16T14:12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49"/>
    <d v="2022-03-15T12:09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33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00"/>
    <d v="2022-03-15T12:1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84"/>
    <d v="2022-03-15T12:14:55"/>
    <n v="1009"/>
    <m/>
    <n v="1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90"/>
    <d v="2022-03-15T12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3"/>
    <d v="2022-03-15T12:1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4"/>
    <d v="2022-03-15T12:14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5"/>
    <d v="2022-03-15T12:1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2"/>
    <d v="2022-04-19T14:50:40"/>
    <n v="1215"/>
    <n v="504"/>
    <n v="67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99"/>
    <d v="2022-04-19T14:5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75"/>
    <d v="2022-04-19T14:5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76"/>
    <d v="2022-04-19T14:50:5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8"/>
    <d v="2022-04-19T14:50:5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9"/>
    <d v="2022-04-19T14:50:57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84"/>
    <d v="2022-04-19T14:50:5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90"/>
    <d v="2022-04-19T14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24"/>
    <d v="2022-04-19T14:50:5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26"/>
    <d v="2022-04-19T14:50:5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117"/>
    <d v="2022-04-19T14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84"/>
    <d v="2022-04-19T14:55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24"/>
    <d v="2022-04-19T14:5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26"/>
    <d v="2022-04-19T14:55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194"/>
    <d v="2022-04-19T14:5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16"/>
    <d v="2022-04-19T14:58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36"/>
    <d v="2022-04-19T14:58:2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93"/>
    <d v="2022-03-15T13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94"/>
    <d v="2022-03-15T13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35"/>
    <d v="2022-03-15T13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36"/>
    <d v="2022-03-15T13:36:43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37"/>
    <d v="2022-03-15T13:3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56"/>
    <d v="2022-03-15T13:3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65"/>
    <d v="2022-03-15T13:36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68"/>
    <d v="2022-03-15T12:2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9"/>
    <x v="58"/>
    <d v="2022-03-15T12:25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22"/>
    <x v="16"/>
    <d v="2022-03-15T12:26:0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11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13"/>
    <d v="2022-04-19T14:46:2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4"/>
    <d v="2022-04-19T14:46:2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20"/>
    <d v="2022-04-19T14:45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36"/>
    <d v="2022-03-15T14:00:2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6"/>
    <d v="2022-03-15T14:00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5"/>
    <d v="2022-03-15T14:00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6"/>
    <d v="2022-03-15T14:0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7"/>
    <d v="2022-03-15T14:00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8"/>
    <d v="2022-03-15T14:00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97"/>
    <d v="2022-03-15T14:00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15"/>
    <d v="2022-03-15T14:00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40"/>
    <d v="2022-03-15T14:00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8"/>
    <d v="2022-03-15T14:00:2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76"/>
    <d v="2022-03-15T14:0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18"/>
    <d v="2022-03-15T14:0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19"/>
    <d v="2022-03-15T14:00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4"/>
    <d v="2022-03-15T12:09:10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"/>
    <d v="2022-03-15T12:09:1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80"/>
    <d v="2022-03-15T12:09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49"/>
    <d v="2022-03-15T12:09:1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4"/>
    <d v="2022-03-15T12:09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63"/>
    <d v="2022-04-19T15:27:3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27"/>
    <d v="2022-04-19T15:2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85"/>
    <d v="2022-04-19T15:2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0"/>
    <d v="2022-04-19T15:27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30"/>
    <d v="2022-04-19T15:2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31"/>
    <d v="2022-04-19T15:27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2"/>
    <d v="2022-04-19T15:2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3"/>
    <d v="2022-04-19T15:2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"/>
    <d v="2022-04-19T15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4"/>
    <d v="2022-04-19T15:2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30"/>
    <d v="2022-04-19T15:27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49"/>
    <d v="2022-04-19T15:27:3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64"/>
    <d v="2022-04-19T15:2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6"/>
    <d v="2022-04-19T15:27:3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73"/>
    <d v="2022-04-19T15:27:3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36"/>
    <d v="2022-04-19T15:27:36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6"/>
    <d v="2022-04-19T15:27:3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49"/>
    <d v="2022-06-20T15:11:0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64"/>
    <d v="2022-06-20T15:11:03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38"/>
    <d v="2022-06-20T15:1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1"/>
    <d v="2022-06-20T15:1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90"/>
    <d v="2022-06-20T15:1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6"/>
    <d v="2022-06-20T15:11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73"/>
    <d v="2022-06-20T15:1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94"/>
    <d v="2022-06-20T15:1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35"/>
    <d v="2022-06-20T15:11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36"/>
    <d v="2022-06-20T15:11:03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37"/>
    <d v="2022-06-20T15:11:0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38"/>
    <d v="2022-06-20T15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39"/>
    <d v="2022-06-20T15:1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56"/>
    <d v="2022-06-20T15:11:03"/>
    <n v="30"/>
    <m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65"/>
    <d v="2022-06-20T15:11:03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66"/>
    <d v="2022-06-20T15:11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82"/>
    <d v="2022-06-20T15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67"/>
    <d v="2022-06-20T15:11:03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66"/>
    <d v="2022-06-20T15:11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83"/>
    <d v="2022-06-20T15:1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10"/>
    <d v="2022-06-20T15:1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77"/>
    <d v="2022-04-19T14:51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"/>
    <d v="2022-04-19T14:51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7"/>
    <d v="2022-04-19T14:51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81"/>
    <d v="2022-04-19T14:50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82"/>
    <d v="2022-04-19T14:50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42"/>
    <d v="2022-05-18T11:37:2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1"/>
    <d v="2022-05-18T11:37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2"/>
    <d v="2022-05-18T11:37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7"/>
    <d v="2022-05-18T11:37:23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09"/>
    <d v="2022-05-18T11:37:23"/>
    <n v="0"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73"/>
    <d v="2022-05-18T11:37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6"/>
    <d v="2022-04-19T16:02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8"/>
    <d v="2022-04-19T16:02:2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9"/>
    <d v="2022-04-19T16:02:2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0"/>
    <d v="2022-04-19T16:02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84"/>
    <d v="2022-04-19T16:02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90"/>
    <d v="2022-04-19T16:0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6"/>
    <d v="2022-04-19T16:02:26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86"/>
    <d v="2022-04-19T16:02:26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9"/>
    <d v="2022-04-19T16:02:2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63"/>
    <d v="2022-04-19T16:02:26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7"/>
    <d v="2022-04-19T16:02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79"/>
    <d v="2022-04-19T15:55:47"/>
    <n v="80"/>
    <n v="2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78"/>
    <d v="2022-04-19T15:55:4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72"/>
    <d v="2022-04-19T15:55:47"/>
    <n v="39"/>
    <n v="6"/>
    <n v="2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49"/>
    <d v="2022-02-16T14:01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2"/>
    <d v="2022-02-16T14:01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34"/>
    <d v="2022-02-16T14:01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4"/>
    <d v="2022-02-16T14:01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"/>
    <d v="2022-02-16T14:01:2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35"/>
    <d v="2022-02-16T14:01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64"/>
    <d v="2022-02-16T14:01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16"/>
    <d v="2022-02-16T14:01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36"/>
    <d v="2022-02-16T14:01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65"/>
    <d v="2022-02-16T14:01:2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66"/>
    <d v="2022-02-16T14:01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68"/>
    <d v="2022-02-16T14:01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8"/>
    <d v="2022-02-16T14:01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63"/>
    <d v="2022-03-15T11:36:37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7"/>
    <d v="2022-03-15T11:36:3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9"/>
    <d v="2022-03-15T11:36:37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30"/>
    <d v="2022-03-15T11:36:3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79"/>
    <d v="2022-03-15T12:2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91"/>
    <d v="2022-03-15T12:2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16"/>
    <d v="2022-03-15T12:20:2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93"/>
    <d v="2022-03-15T12:2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35"/>
    <d v="2022-03-15T12:20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36"/>
    <d v="2022-03-15T12:20:2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37"/>
    <d v="2022-03-15T12:20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67"/>
    <d v="2022-03-15T12:20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144"/>
    <d v="2022-05-18T11:22:53"/>
    <n v="2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49"/>
    <d v="2022-05-18T11:23:13"/>
    <n v="26"/>
    <n v="26"/>
    <m/>
    <m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91"/>
    <d v="2022-05-18T11:23:1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16"/>
    <d v="2022-05-18T11:23:13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73"/>
    <d v="2022-05-18T11:23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36"/>
    <d v="2022-05-18T11:23:13"/>
    <n v="417"/>
    <n v="417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152"/>
    <d v="2022-05-18T11:23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39"/>
    <d v="2022-05-18T11:23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27"/>
    <d v="2022-04-19T14:45:3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4"/>
    <d v="2022-04-19T14:4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5"/>
    <d v="2022-04-19T14:4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6"/>
    <d v="2022-04-19T14:45:36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28"/>
    <d v="2022-04-19T14:4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86"/>
    <d v="2022-04-19T14:45:36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9"/>
    <d v="2022-04-19T14:45:3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48"/>
    <d v="2022-04-19T14:4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3"/>
    <d v="2022-04-19T14:45:36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7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85"/>
    <d v="2022-04-19T14:45:36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80"/>
    <d v="2022-04-19T14:5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73"/>
    <d v="2022-04-19T14:50:24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93"/>
    <d v="2022-04-19T14:50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35"/>
    <d v="2022-04-19T14:5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36"/>
    <d v="2022-04-19T14:50:24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07"/>
    <d v="2022-02-16T12:52:17"/>
    <n v="999"/>
    <n v="0"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08"/>
    <d v="2022-02-16T12:52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95"/>
    <d v="2022-02-16T12:52:17"/>
    <n v="4285"/>
    <n v="0"/>
    <n v="4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8"/>
    <d v="2022-02-16T12:52:17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9"/>
    <d v="2022-02-16T12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40"/>
    <d v="2022-02-16T12:52:1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8"/>
    <d v="2022-02-16T12:52:17"/>
    <n v="363"/>
    <n v="0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4"/>
    <d v="2022-02-16T12:52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78"/>
    <d v="2022-02-16T12:52:1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"/>
    <d v="2022-05-18T10:04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"/>
    <d v="2022-05-18T10:04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4"/>
    <d v="2022-05-18T10:0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"/>
    <d v="2022-05-18T10:04:36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49"/>
    <d v="2022-05-18T10:04:36"/>
    <n v="0"/>
    <m/>
    <m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64"/>
    <d v="2022-05-18T10:04:36"/>
    <n v="0"/>
    <m/>
    <m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1"/>
    <d v="2022-05-18T10:04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2"/>
    <d v="2022-05-18T10:04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3"/>
    <d v="2022-05-18T10:04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4"/>
    <d v="2022-05-18T10:04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5"/>
    <d v="2022-05-18T10:04:3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6"/>
    <d v="2022-05-18T10:04:3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3"/>
    <d v="2022-05-18T10:04:36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04"/>
    <d v="2022-05-18T10:04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36"/>
    <d v="2022-05-18T10:04:36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8"/>
    <d v="2022-06-22T10:46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204"/>
    <d v="2022-06-22T10:46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9"/>
    <d v="2022-06-22T10:46:5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84"/>
    <d v="2022-06-22T10:46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26"/>
    <d v="2022-06-22T10:46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86"/>
    <d v="2022-06-22T10:46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9"/>
    <d v="2022-06-22T10:46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3"/>
    <d v="2022-06-22T10:46:5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27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85"/>
    <d v="2022-06-22T10:46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20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0"/>
    <d v="2022-06-22T10:46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30"/>
    <d v="2022-06-22T10:46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31"/>
    <d v="2022-06-22T10:46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1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33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2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4"/>
    <d v="2022-03-15T11:37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"/>
    <d v="2022-03-15T11:37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36"/>
    <d v="2022-03-15T11:37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32"/>
    <d v="2022-03-15T11:37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11"/>
    <d v="2022-03-15T11:3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4"/>
    <d v="2022-03-15T11:37:28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"/>
    <d v="2022-03-15T11:37:28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77"/>
    <d v="2022-03-15T11:3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01"/>
    <d v="2022-03-15T11:37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76"/>
    <d v="2022-02-16T13:39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18"/>
    <d v="2022-02-16T13:3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19"/>
    <d v="2022-02-16T13:3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84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26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59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63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85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30"/>
    <d v="2022-02-16T13:39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2"/>
    <d v="2022-02-16T13:3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113"/>
    <d v="2022-02-16T13:3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87"/>
    <d v="2022-02-16T13:3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49"/>
    <d v="2022-02-16T13:3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64"/>
    <d v="2022-02-16T13:39:5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16"/>
    <d v="2022-02-16T13:39:5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5"/>
    <d v="2022-02-16T12:46:10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30"/>
    <d v="2022-02-16T12:46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49"/>
    <d v="2022-02-16T12:46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4"/>
    <d v="2022-02-16T12:46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90"/>
    <d v="2022-02-16T12:46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94"/>
    <d v="2022-02-16T12:46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6"/>
    <d v="2022-02-16T12:46:10"/>
    <n v="191"/>
    <m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73"/>
    <d v="2022-02-16T12:46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6"/>
    <d v="2022-02-16T12:46:10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7"/>
    <d v="2022-02-16T12:46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8"/>
    <d v="2022-02-16T12:4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9"/>
    <d v="2022-02-16T12:46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5"/>
    <d v="2022-02-16T12:46:10"/>
    <n v="378"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5"/>
    <d v="2022-02-16T14:58:40"/>
    <n v="467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6"/>
    <d v="2022-02-16T14:58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1"/>
    <d v="2022-02-16T14:58:40"/>
    <n v="11"/>
    <n v="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7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01"/>
    <d v="2022-05-18T11:37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02"/>
    <d v="2022-05-18T11:37:2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1"/>
    <d v="2022-04-19T14:44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39"/>
    <d v="2022-04-19T14:44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2"/>
    <d v="2022-04-19T14:44:1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5"/>
    <d v="2022-04-19T14:44:1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46"/>
    <d v="2022-04-19T14:44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83"/>
    <d v="2022-04-19T14:45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8"/>
    <d v="2022-04-19T14:45:3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97"/>
    <d v="2022-04-19T14:45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15"/>
    <d v="2022-04-19T14:45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40"/>
    <d v="2022-04-19T14:45:3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8"/>
    <d v="2022-04-19T14:45:36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44"/>
    <d v="2022-04-19T14:45:36"/>
    <n v="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79"/>
    <d v="2022-04-19T14:45:3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72"/>
    <d v="2022-04-19T14:45:36"/>
    <n v="122"/>
    <n v="6"/>
    <n v="10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05"/>
    <d v="2022-04-19T14:45:36"/>
    <n v="425"/>
    <n v="160"/>
    <n v="246"/>
    <n v="19"/>
    <n v="425"/>
    <n v="98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75"/>
    <d v="2022-04-19T14:45:5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76"/>
    <d v="2022-04-19T14:45:52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"/>
    <d v="2022-04-19T14:45:52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8"/>
    <d v="2022-04-19T14:45:52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9"/>
    <d v="2022-04-19T14:45:52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0"/>
    <d v="2022-04-19T14:45:52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83"/>
    <d v="2022-02-16T14:59:00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8"/>
    <d v="2022-02-16T14:59:00"/>
    <n v="217"/>
    <n v="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6"/>
    <d v="2022-02-16T14:59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9"/>
    <d v="2022-02-16T14:59:00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34"/>
    <d v="2022-02-16T14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"/>
    <d v="2022-02-16T14:0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4"/>
    <d v="2022-02-16T14:02:0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"/>
    <d v="2022-02-16T14:02:0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35"/>
    <d v="2022-02-16T14:0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49"/>
    <d v="2022-02-16T14:02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16"/>
    <d v="2022-02-16T14:02:0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36"/>
    <d v="2022-02-16T14:02:01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65"/>
    <d v="2022-02-16T14:02:01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37"/>
    <d v="2022-02-16T13:4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39"/>
    <d v="2022-02-16T13:4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65"/>
    <d v="2022-02-16T13:48:1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68"/>
    <d v="2022-02-16T13:4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69"/>
    <d v="2022-02-16T13:4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58"/>
    <d v="2022-02-16T13:48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79"/>
    <d v="2022-02-16T13:48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72"/>
    <d v="2022-02-16T13:48:10"/>
    <n v="24"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49"/>
    <d v="2022-02-16T13:49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16"/>
    <d v="2022-02-16T13:49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73"/>
    <d v="2022-02-16T13:49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68"/>
    <d v="2022-06-20T15:11:03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57"/>
    <d v="2022-06-20T15:11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97"/>
    <d v="2022-06-20T15:11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115"/>
    <d v="2022-06-20T15:11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40"/>
    <d v="2022-06-20T15:11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58"/>
    <d v="2022-06-20T15:11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79"/>
    <d v="2022-06-20T15:11:03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78"/>
    <d v="2022-06-20T15:11:0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72"/>
    <d v="2022-06-20T15:11:03"/>
    <n v="50"/>
    <n v="14"/>
    <n v="3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99"/>
    <d v="2022-06-20T15:11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5"/>
    <d v="2022-06-20T15:11:2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2"/>
    <d v="2022-06-20T15:11:21"/>
    <n v="1621"/>
    <n v="35"/>
    <n v="1451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49"/>
    <d v="2022-06-20T15:1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64"/>
    <d v="2022-06-20T15:11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89"/>
    <d v="2022-06-20T15:11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16"/>
    <d v="2022-06-20T15:11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36"/>
    <d v="2022-06-20T15:11:4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37"/>
    <d v="2022-06-20T15:11:4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67"/>
    <d v="2022-06-20T15:11:45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68"/>
    <d v="2022-06-20T15:11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69"/>
    <d v="2022-06-20T15:11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58"/>
    <d v="2022-06-20T15:11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9"/>
    <s v="105314"/>
    <x v="79"/>
    <d v="2022-06-20T15:11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49"/>
    <d v="2022-06-20T15:12:0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205"/>
    <d v="2022-04-19T15:55:47"/>
    <n v="392"/>
    <n v="199"/>
    <n v="47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74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99"/>
    <d v="2022-04-19T15:57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92"/>
    <d v="2022-03-15T12:09:1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0"/>
    <d v="2022-03-15T12:09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07"/>
    <d v="2022-03-15T14:35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47"/>
    <d v="2022-03-15T14:35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48"/>
    <d v="2022-03-15T14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49"/>
    <d v="2022-03-15T14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8"/>
    <d v="2022-03-15T12:14:55"/>
    <n v="987"/>
    <m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9"/>
    <d v="2022-03-15T12:14:55"/>
    <n v="1630"/>
    <m/>
    <n v="1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0"/>
    <d v="2022-03-15T12:14: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31"/>
    <d v="2022-04-19T15:2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1"/>
    <d v="2022-04-19T15:2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33"/>
    <d v="2022-04-19T15:2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2"/>
    <d v="2022-04-19T15:2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34"/>
    <d v="2022-04-19T15:2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4"/>
    <d v="2022-04-19T15:2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68"/>
    <d v="2022-04-19T15:33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58"/>
    <d v="2022-04-19T15:33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16"/>
    <d v="2022-04-19T15:33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36"/>
    <d v="2022-04-19T15:33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142"/>
    <d v="2022-04-19T15:33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58"/>
    <d v="2022-04-19T15:33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1"/>
    <d v="2022-05-18T09:55:1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1"/>
    <d v="2022-05-18T09:55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2"/>
    <d v="2022-05-18T09:55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2"/>
    <d v="2022-05-18T09:55:1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3"/>
    <d v="2022-05-18T09:55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52"/>
    <d v="2022-05-18T09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9"/>
    <d v="2022-05-18T09:55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6"/>
    <d v="2022-05-18T09:55:1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5"/>
    <d v="2022-05-18T09:55:16"/>
    <n v="636"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40"/>
    <d v="2022-03-15T13:39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58"/>
    <d v="2022-03-15T13:39:0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72"/>
    <d v="2022-03-15T13:39:07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18"/>
    <d v="2022-03-15T13:3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19"/>
    <d v="2022-03-15T13:3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84"/>
    <d v="2022-03-15T13:3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26"/>
    <d v="2022-03-15T13:3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9"/>
    <d v="2022-02-16T14:55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30"/>
    <d v="2022-02-16T14:55:13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31"/>
    <d v="2022-02-16T14:55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52"/>
    <d v="2022-02-16T14:55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53"/>
    <d v="2022-02-16T14:55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4"/>
    <d v="2022-02-16T14:55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5"/>
    <d v="2022-02-16T14:55:1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01"/>
    <d v="2022-02-16T14:55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02"/>
    <d v="2022-02-16T14:55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49"/>
    <d v="2022-02-16T14:55:13"/>
    <n v="21"/>
    <m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8"/>
    <d v="2022-02-16T12:54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37"/>
    <d v="2022-03-15T13:55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81"/>
    <d v="2022-03-15T13:5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58"/>
    <d v="2022-03-15T13:55:56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109"/>
    <d v="2022-03-15T13:55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8"/>
    <d v="2022-03-15T14:40:1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9"/>
    <d v="2022-03-15T14:40:1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0"/>
    <d v="2022-03-15T14:40:1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68"/>
    <d v="2022-04-19T15:27:3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40"/>
    <d v="2022-04-19T15:27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8"/>
    <d v="2022-04-19T15:27:36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76"/>
    <d v="2022-04-19T15:2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18"/>
    <d v="2022-04-19T15:2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204"/>
    <d v="2022-04-19T15:2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19"/>
    <d v="2022-04-19T15:27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84"/>
    <d v="2022-04-19T15:2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24"/>
    <d v="2022-04-19T15:2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26"/>
    <d v="2022-04-19T15:2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109"/>
    <d v="2022-04-19T15:23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71"/>
    <d v="2022-04-19T15:23:01"/>
    <n v="5"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79"/>
    <d v="2022-04-19T15:2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0"/>
    <x v="72"/>
    <d v="2022-04-19T15:23:01"/>
    <n v="175"/>
    <n v="12"/>
    <n v="15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1"/>
    <x v="16"/>
    <d v="2022-04-19T15:23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1"/>
    <x v="36"/>
    <d v="2022-04-19T15:23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1"/>
    <x v="58"/>
    <d v="2022-04-19T15:23:1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1"/>
    <x v="79"/>
    <d v="2022-04-19T15:2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1"/>
    <x v="72"/>
    <d v="2022-04-19T15:23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49"/>
    <d v="2022-04-19T15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16"/>
    <d v="2022-04-19T15:23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73"/>
    <d v="2022-04-19T15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8"/>
    <d v="2022-03-15T14:40:57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72"/>
    <d v="2022-03-15T14:40:57"/>
    <n v="1113"/>
    <n v="44"/>
    <n v="959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90"/>
    <d v="2022-06-22T10:4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91"/>
    <d v="2022-06-22T10:4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6"/>
    <d v="2022-06-22T10:46:5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73"/>
    <d v="2022-06-22T10:46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93"/>
    <d v="2022-06-22T10:4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36"/>
    <d v="2022-06-22T10:46:5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37"/>
    <d v="2022-06-22T10:46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7"/>
    <d v="2022-05-18T11:37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8"/>
    <d v="2022-05-18T11:37:23"/>
    <n v="498"/>
    <n v="0"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4"/>
    <d v="2022-05-18T11:37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09"/>
    <d v="2022-05-18T11:37:2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50"/>
    <d v="2022-04-19T16:0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"/>
    <d v="2022-04-19T16:02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"/>
    <d v="2022-04-19T16:02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251"/>
    <d v="2022-04-19T16:0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13"/>
    <d v="2022-04-19T16:02:2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4"/>
    <d v="2022-04-19T16:02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64"/>
    <d v="2022-03-15T14:39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16"/>
    <d v="2022-03-15T14:39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35"/>
    <d v="2022-03-15T14:33:18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36"/>
    <d v="2022-03-15T14:33:18"/>
    <n v="963"/>
    <n v="963"/>
    <n v="0"/>
    <n v="0"/>
    <n v="9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37"/>
    <d v="2022-03-15T14:33:18"/>
    <n v="143"/>
    <n v="143"/>
    <n v="0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38"/>
    <d v="2022-03-15T14:33:18"/>
    <n v="18"/>
    <n v="18"/>
    <n v="0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07"/>
    <d v="2022-03-15T14:32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2"/>
    <d v="2022-02-16T14:58:40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7"/>
    <d v="2022-02-16T14:58:40"/>
    <n v="64"/>
    <n v="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73"/>
    <d v="2022-02-16T14:58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83"/>
    <d v="2022-02-16T14:58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8"/>
    <d v="2022-02-16T14:58:40"/>
    <n v="219"/>
    <n v="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9"/>
    <d v="2022-02-16T14:58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97"/>
    <d v="2022-02-16T14:58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15"/>
    <d v="2022-02-16T14:58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40"/>
    <d v="2022-02-16T14:58:40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8"/>
    <d v="2022-02-16T14:58:40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4"/>
    <d v="2022-02-16T14:59:00"/>
    <n v="53"/>
    <n v="5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5"/>
    <d v="2022-02-16T14:5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52"/>
    <d v="2022-02-16T14:5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6"/>
    <d v="2022-02-16T14:59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7"/>
    <d v="2022-02-16T14:59:00"/>
    <n v="22"/>
    <n v="2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7"/>
    <d v="2022-02-16T14:5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99"/>
    <d v="2022-02-16T14:59:0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49"/>
    <d v="2022-02-16T14:59:00"/>
    <n v="90"/>
    <n v="9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4"/>
    <d v="2022-02-16T14:59:00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38"/>
    <d v="2022-02-16T14:59:00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88"/>
    <d v="2022-02-16T14:59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89"/>
    <d v="2022-02-16T14:59:0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05"/>
    <d v="2022-02-16T14:59:0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0"/>
    <d v="2022-02-16T14:59:00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97"/>
    <d v="2022-03-15T12:20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115"/>
    <d v="2022-03-15T12:2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4"/>
    <x v="58"/>
    <d v="2022-03-15T12:20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76"/>
    <d v="2022-03-15T12:20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7"/>
    <d v="2022-03-15T12:20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8"/>
    <d v="2022-03-15T12:20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9"/>
    <d v="2022-03-15T12:20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0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17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84"/>
    <d v="2022-03-15T12:20:4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3"/>
    <d v="2022-03-15T12:20:4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0"/>
    <x v="19"/>
    <d v="2022-03-15T12:1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67"/>
    <d v="2022-02-16T14:03:26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68"/>
    <d v="2022-02-16T14:03:2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97"/>
    <d v="2022-02-16T14:03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98"/>
    <d v="2022-02-16T14:03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58"/>
    <d v="2022-02-16T14:03:2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74"/>
    <d v="2022-02-16T14:03:2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76"/>
    <d v="2022-02-16T14:0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18"/>
    <d v="2022-02-16T14:0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19"/>
    <d v="2022-02-16T14:03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84"/>
    <d v="2022-02-16T14:03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26"/>
    <d v="2022-02-16T14:0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86"/>
    <d v="2022-02-16T14:0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59"/>
    <d v="2022-02-16T14:0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36"/>
    <d v="2022-02-16T13:49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3"/>
    <x v="37"/>
    <d v="2022-02-16T13:4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142"/>
    <d v="2022-02-16T13:47:01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58"/>
    <d v="2022-02-16T13:47:0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79"/>
    <d v="2022-02-16T13:47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8"/>
    <d v="2022-05-18T10:5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9"/>
    <d v="2022-05-18T10:5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50"/>
    <d v="2022-05-18T10:5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84"/>
    <d v="2022-05-18T10:5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26"/>
    <d v="2022-05-18T10:57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86"/>
    <d v="2022-05-18T10:5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9"/>
    <d v="2022-05-18T10:5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63"/>
    <d v="2022-05-18T10:57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85"/>
    <d v="2022-05-18T10:5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0"/>
    <d v="2022-05-18T10:5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32"/>
    <d v="2022-03-15T12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4"/>
    <d v="2022-03-15T12:14:3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"/>
    <d v="2022-03-15T12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30"/>
    <d v="2022-03-15T12:14:32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01"/>
    <d v="2022-03-15T12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02"/>
    <d v="2022-03-15T12:14:3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53"/>
    <d v="2022-02-16T14:29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113"/>
    <d v="2022-02-16T14:29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4"/>
    <d v="2022-02-16T14:29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5"/>
    <d v="2022-02-16T14:29:2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77"/>
    <d v="2022-02-16T14:29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16"/>
    <d v="2022-02-16T14:29:29"/>
    <n v="40"/>
    <m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73"/>
    <d v="2022-02-16T14:29:29"/>
    <n v="18"/>
    <m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36"/>
    <d v="2022-02-16T14:29:29"/>
    <n v="60"/>
    <m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58"/>
    <d v="2022-03-15T12:09:34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72"/>
    <d v="2022-03-15T12:09:34"/>
    <n v="389"/>
    <n v="34"/>
    <n v="32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48"/>
    <d v="2022-03-15T12:09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49"/>
    <d v="2022-03-15T12:09:50"/>
    <n v="79"/>
    <m/>
    <n v="79"/>
    <m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4"/>
    <d v="2022-03-15T12:09:50"/>
    <n v="535"/>
    <m/>
    <n v="535"/>
    <m/>
    <n v="5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38"/>
    <d v="2022-03-15T12:0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89"/>
    <d v="2022-03-15T12:09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91"/>
    <d v="2022-03-15T12:09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6"/>
    <d v="2022-03-15T12:09:5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93"/>
    <d v="2022-03-15T12:19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221"/>
    <d v="2022-03-15T14:40:57"/>
    <n v="129"/>
    <n v="12"/>
    <n v="99"/>
    <n v="18"/>
    <n v="129"/>
    <n v="6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49"/>
    <d v="2022-03-15T14:41:19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4"/>
    <d v="2022-03-15T14:41:1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89"/>
    <d v="2022-03-15T14:41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16"/>
    <d v="2022-03-15T14:41:19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92"/>
    <d v="2022-03-15T14:41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73"/>
    <d v="2022-03-15T14:41:19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36"/>
    <d v="2022-03-15T14:41:1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37"/>
    <d v="2022-03-15T14:41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39"/>
    <d v="2022-03-15T14:41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56"/>
    <d v="2022-03-15T14:41:1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5"/>
    <d v="2022-03-15T14:41:19"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6"/>
    <d v="2022-03-15T14:41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7"/>
    <d v="2022-03-15T14:41:1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8"/>
    <d v="2022-03-15T14:41:19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69"/>
    <d v="2022-03-15T14:4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569"/>
    <x v="40"/>
    <d v="2022-03-15T14:41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49"/>
    <d v="2022-03-15T14:35:55"/>
    <n v="185"/>
    <n v="185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38"/>
    <d v="2022-03-15T14:35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88"/>
    <d v="2022-03-15T14:35:5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36"/>
    <d v="2022-04-19T15:24:4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37"/>
    <d v="2022-04-19T15:24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56"/>
    <d v="2022-04-19T15:24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65"/>
    <d v="2022-04-19T15:24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35"/>
    <d v="2022-03-15T12:19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36"/>
    <d v="2022-03-15T12:19:5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65"/>
    <d v="2022-03-15T12:19:5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66"/>
    <d v="2022-03-15T12:19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81"/>
    <d v="2022-03-15T12:19:5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16"/>
    <d v="2022-02-16T14:12:1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94"/>
    <d v="2022-02-16T14:12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104"/>
    <d v="2022-02-16T14:12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37"/>
    <d v="2022-02-16T14:12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39"/>
    <d v="2022-02-16T14:12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67"/>
    <d v="2022-02-16T14:12:18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68"/>
    <d v="2022-02-16T14:12:1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97"/>
    <d v="2022-02-16T14:1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115"/>
    <d v="2022-02-16T14:12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58"/>
    <d v="2022-02-16T14:12:1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1"/>
    <x v="72"/>
    <d v="2022-02-16T14:12:18"/>
    <n v="92"/>
    <n v="5"/>
    <n v="8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31"/>
    <d v="2022-03-15T12:09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2"/>
    <d v="2022-03-15T12:09:1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34"/>
    <d v="2022-03-15T12:09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31"/>
    <d v="2022-03-15T12:19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25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52"/>
    <d v="2022-03-15T12:19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53"/>
    <d v="2022-03-15T12:19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54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0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142"/>
    <d v="2022-04-19T15:2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81"/>
    <d v="2022-04-19T15:2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67"/>
    <d v="2022-04-19T15:2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68"/>
    <d v="2022-04-19T15:24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40"/>
    <d v="2022-04-19T15:24:4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6"/>
    <d v="2022-03-15T14:35:55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130"/>
    <d v="2022-04-19T15:2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49"/>
    <d v="2022-04-19T15:27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64"/>
    <d v="2022-04-19T15:27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16"/>
    <d v="2022-04-19T15:27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104"/>
    <d v="2022-04-19T15:27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36"/>
    <d v="2022-04-19T15:27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39"/>
    <d v="2022-04-19T15:27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6"/>
    <d v="2022-04-19T15:27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65"/>
    <d v="2022-04-19T15:27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68"/>
    <d v="2022-04-19T14:58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97"/>
    <d v="2022-04-19T14:5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115"/>
    <d v="2022-04-19T14:5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58"/>
    <d v="2022-04-19T14:58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18"/>
    <d v="2022-04-19T14:5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84"/>
    <d v="2022-04-19T14:5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26"/>
    <d v="2022-04-19T14:5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86"/>
    <d v="2022-04-19T14:5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59"/>
    <d v="2022-04-19T14:58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"/>
    <d v="2022-05-18T11:43:23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49"/>
    <d v="2022-05-18T11:43:23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6"/>
    <d v="2022-03-15T11:40:00"/>
    <n v="698"/>
    <m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8"/>
    <d v="2022-03-15T11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6"/>
    <d v="2022-03-15T11:40:00"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9"/>
    <d v="2022-03-15T11:40:00"/>
    <n v="872"/>
    <m/>
    <n v="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0"/>
    <d v="2022-05-18T11:37:2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8"/>
    <d v="2022-05-18T11:37:2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9"/>
    <d v="2022-05-18T11:3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30"/>
    <d v="2022-05-18T11:37:23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1"/>
    <d v="2022-03-15T11:4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3"/>
    <d v="2022-03-15T11:40:00"/>
    <n v="905"/>
    <m/>
    <n v="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7"/>
    <d v="2022-03-15T11:40:0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5"/>
    <d v="2022-03-15T11:40:00"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9"/>
    <d v="2022-03-15T11:40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3"/>
    <d v="2022-05-18T11:43:23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04"/>
    <d v="2022-05-18T11:43:2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36"/>
    <d v="2022-05-18T11:43:23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39"/>
    <d v="2022-05-18T11:43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6"/>
    <d v="2022-05-18T11:43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5"/>
    <d v="2022-05-18T11:43:23"/>
    <n v="498"/>
    <m/>
    <n v="498"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6"/>
    <d v="2022-05-18T11:43:2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81"/>
    <d v="2022-05-18T11:43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82"/>
    <d v="2022-05-18T11:43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73"/>
    <d v="2022-05-18T11:43:2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37"/>
    <d v="2022-05-18T11:2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65"/>
    <d v="2022-05-18T11:26:2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42"/>
    <d v="2022-05-18T11:2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16"/>
    <d v="2022-03-15T14:17:5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36"/>
    <d v="2022-03-15T14:17:5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65"/>
    <d v="2022-03-15T14:17:5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67"/>
    <d v="2022-03-15T14:1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68"/>
    <d v="2022-03-15T14:17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58"/>
    <d v="2022-03-15T14:17:5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79"/>
    <d v="2022-03-15T14:17:5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0"/>
    <x v="72"/>
    <d v="2022-03-15T14:17:52"/>
    <n v="657"/>
    <n v="27"/>
    <n v="572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19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20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117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84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26"/>
    <d v="2022-03-15T14:18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86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36"/>
    <d v="2022-05-18T09:59:41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40"/>
    <d v="2022-05-18T10:02:3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8"/>
    <d v="2022-05-18T10:02:36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9"/>
    <d v="2022-05-18T10:02:36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95"/>
    <d v="2022-06-20T15:09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00"/>
    <d v="2022-06-20T15:09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96"/>
    <d v="2022-06-20T15:09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0"/>
    <d v="2022-06-20T15:09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8"/>
    <d v="2022-06-20T15:09:25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7"/>
    <d v="2022-06-20T15:0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40"/>
    <d v="2022-06-20T15:09:2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8"/>
    <d v="2022-06-20T15:09:2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79"/>
    <d v="2022-06-20T15:09:2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8"/>
    <d v="2022-06-20T15:09:44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9"/>
    <d v="2022-06-20T15:09:44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17"/>
    <d v="2022-06-20T15:09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00"/>
    <d v="2022-06-20T15:10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84"/>
    <d v="2022-06-20T15:10:01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68"/>
    <d v="2022-05-18T11:21:00"/>
    <n v="353"/>
    <n v="3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96"/>
    <d v="2022-05-18T11:21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69"/>
    <d v="2022-05-18T11:21:00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93"/>
    <d v="2022-02-16T12:51:14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94"/>
    <d v="2022-02-16T12:51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36"/>
    <d v="2022-02-16T12:51:14"/>
    <n v="411"/>
    <n v="209"/>
    <n v="202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37"/>
    <d v="2022-02-16T12:51:14"/>
    <n v="112"/>
    <n v="79"/>
    <n v="33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58"/>
    <d v="2022-02-16T12:55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18"/>
    <d v="2022-02-16T12:57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19"/>
    <d v="2022-02-16T12:57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84"/>
    <d v="2022-02-16T12:5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26"/>
    <d v="2022-02-16T12:57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86"/>
    <d v="2022-02-16T12:5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9"/>
    <d v="2022-02-16T12:5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63"/>
    <d v="2022-02-16T12:5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0"/>
    <d v="2022-02-16T12:5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6"/>
    <d v="2022-02-16T12:53:35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9"/>
    <d v="2022-02-16T12:53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7"/>
    <d v="2022-02-16T12:5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97"/>
    <d v="2022-02-16T12:5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15"/>
    <d v="2022-02-16T12:5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40"/>
    <d v="2022-02-16T12:53:3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3"/>
    <d v="2022-02-16T14:51:5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4"/>
    <d v="2022-02-16T14:51:5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35"/>
    <d v="2022-02-16T14:51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36"/>
    <d v="2022-02-16T14:51:52"/>
    <n v="638"/>
    <n v="638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37"/>
    <d v="2022-02-16T14:51:52"/>
    <n v="565"/>
    <n v="565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0"/>
    <d v="2022-02-16T12:46:31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8"/>
    <d v="2022-02-16T12:4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9"/>
    <d v="2022-02-16T12:46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30"/>
    <d v="2022-02-16T12:46:31"/>
    <n v="587"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31"/>
    <d v="2022-02-16T12:46:31"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06"/>
    <d v="2022-02-16T12:46:3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18"/>
    <d v="2022-02-16T12:46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82"/>
    <d v="2022-02-16T14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67"/>
    <d v="2022-02-16T14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57"/>
    <d v="2022-02-16T14:28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58"/>
    <d v="2022-02-16T14:28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71"/>
    <d v="2022-02-16T14:28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75"/>
    <d v="2022-02-16T14:2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76"/>
    <d v="2022-02-16T14:29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7"/>
    <d v="2022-02-16T14:29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8"/>
    <d v="2022-02-16T14:29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9"/>
    <d v="2022-02-16T14:29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64"/>
    <d v="2022-02-16T14:50:3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38"/>
    <d v="2022-02-16T14:50:3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65"/>
    <d v="2022-02-16T14:50:3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0"/>
    <d v="2022-02-16T14:50:3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1"/>
    <d v="2022-02-16T14:50:3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6"/>
    <d v="2022-02-16T14:50:39"/>
    <n v="126"/>
    <n v="126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73"/>
    <d v="2022-02-16T14:50:3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3"/>
    <d v="2022-02-16T14:50:3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1"/>
    <d v="2022-02-16T12:51:55"/>
    <n v="19"/>
    <n v="19"/>
    <m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6"/>
    <d v="2022-02-16T12:51:55"/>
    <n v="101"/>
    <n v="101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73"/>
    <d v="2022-02-16T12:51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3"/>
    <d v="2022-02-16T12:51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4"/>
    <d v="2022-02-16T12:51:5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5"/>
    <d v="2022-02-16T12:51:5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6"/>
    <d v="2022-02-16T12:51:55"/>
    <n v="625"/>
    <n v="625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7"/>
    <d v="2022-02-16T12:51:55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8"/>
    <d v="2022-02-16T12:51:5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9"/>
    <d v="2022-02-16T12:51:5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65"/>
    <d v="2022-02-16T12:51:55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16"/>
    <d v="2022-02-16T14:0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73"/>
    <d v="2022-02-16T14:0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36"/>
    <d v="2022-02-16T14:00:4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37"/>
    <d v="2022-02-16T14:0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65"/>
    <d v="2022-02-16T14:00:4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67"/>
    <d v="2022-02-16T14:0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58"/>
    <d v="2022-02-16T14:00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144"/>
    <d v="2022-02-16T14:00:47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6"/>
    <x v="79"/>
    <d v="2022-02-16T14:0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90"/>
    <d v="2022-02-16T14:0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16"/>
    <d v="2022-02-16T14:01:06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36"/>
    <d v="2022-02-16T14:01:06"/>
    <n v="268"/>
    <m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37"/>
    <d v="2022-02-16T14:01:0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73"/>
    <d v="2022-06-20T16:1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04"/>
    <d v="2022-06-20T16:1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36"/>
    <d v="2022-06-20T16:13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6"/>
    <d v="2022-06-20T16:13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5"/>
    <d v="2022-06-20T16:13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6"/>
    <d v="2022-06-20T16:13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7"/>
    <d v="2022-06-20T16:13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8"/>
    <d v="2022-06-20T16:13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40"/>
    <d v="2022-06-20T16:13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8"/>
    <d v="2022-06-20T16:13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79"/>
    <d v="2022-06-20T16:13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75"/>
    <d v="2022-06-22T10:45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76"/>
    <d v="2022-06-22T10:45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8"/>
    <d v="2022-06-22T10:45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9"/>
    <d v="2022-06-22T10:45:3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150"/>
    <d v="2022-06-22T10:45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84"/>
    <d v="2022-06-22T10:46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25"/>
    <d v="2022-06-22T10:46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26"/>
    <d v="2022-06-22T10:46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86"/>
    <d v="2022-06-22T10:46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9"/>
    <d v="2022-06-22T10:46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3"/>
    <d v="2022-06-22T10:46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27"/>
    <d v="2022-06-22T10:4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85"/>
    <d v="2022-06-22T10:46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0"/>
    <d v="2022-06-22T10:46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23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3"/>
    <d v="2022-06-20T15:10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27"/>
    <d v="2022-06-20T15:1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"/>
    <d v="2022-06-20T15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6"/>
    <d v="2022-06-20T15:10:01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18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28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29"/>
    <d v="2022-06-20T15:1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86"/>
    <d v="2022-06-20T15:10:01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9"/>
    <d v="2022-06-20T15:10:01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61"/>
    <d v="2022-06-20T15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48"/>
    <d v="2022-06-20T15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3"/>
    <d v="2022-06-20T15:10:01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63"/>
    <d v="2022-06-20T15:10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35"/>
    <d v="2022-06-20T15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4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85"/>
    <d v="2022-06-20T15:10:0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26"/>
    <d v="2022-06-20T15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20"/>
    <d v="2022-06-20T15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0"/>
    <d v="2022-06-20T15:10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8"/>
    <d v="2022-06-20T15:10:0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91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98"/>
    <d v="2022-06-20T15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30"/>
    <d v="2022-06-20T15:10:01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31"/>
    <d v="2022-06-20T15:10:01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5"/>
    <d v="2022-04-19T14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6"/>
    <d v="2022-04-19T14:49:30"/>
    <n v="571"/>
    <n v="459"/>
    <n v="112"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4"/>
    <d v="2022-04-19T14:45:52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"/>
    <d v="2022-04-19T14:45:52"/>
    <n v="1117"/>
    <m/>
    <n v="1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7"/>
    <d v="2022-04-19T14:44:35"/>
    <n v="95"/>
    <m/>
    <n v="95"/>
    <n v="8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9"/>
    <d v="2022-04-19T14:44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6"/>
    <d v="2022-04-19T14:44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5"/>
    <d v="2022-04-19T14:44:35"/>
    <n v="3034"/>
    <m/>
    <n v="30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6"/>
    <d v="2022-04-19T14:44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1"/>
    <d v="2022-04-19T14:44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2"/>
    <d v="2022-04-19T14:44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7"/>
    <d v="2022-04-19T14:44:35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21"/>
    <d v="2022-04-19T14:4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1"/>
    <d v="2022-05-18T11:27:03"/>
    <n v="11"/>
    <n v="0"/>
    <n v="0"/>
    <n v="0"/>
    <n v="0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9"/>
    <d v="2022-05-18T11:27:03"/>
    <n v="47"/>
    <n v="1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8"/>
    <d v="2022-05-18T11:27:0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75"/>
    <d v="2022-05-18T11:27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76"/>
    <d v="2022-05-18T11:2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8"/>
    <d v="2022-05-18T11:27:2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04"/>
    <d v="2022-05-18T11:27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9"/>
    <d v="2022-05-18T11:27:20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50"/>
    <d v="2022-05-18T11:27:2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17"/>
    <d v="2022-05-18T11:27:2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84"/>
    <d v="2022-05-18T11:27:2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6"/>
    <d v="2022-05-18T11:27:2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86"/>
    <d v="2022-05-18T11:27:2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9"/>
    <d v="2022-05-18T11:27:2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63"/>
    <d v="2022-05-18T11:27:20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7"/>
    <d v="2022-05-18T11:27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85"/>
    <d v="2022-05-18T11:27:2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0"/>
    <d v="2022-05-18T11:27:2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28"/>
    <d v="2022-05-18T11:27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4"/>
    <d v="2022-05-18T11:0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5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6"/>
    <d v="2022-05-18T11:01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86"/>
    <d v="2022-05-18T11:0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9"/>
    <d v="2022-05-18T11:01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63"/>
    <d v="2022-05-18T11:01:4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85"/>
    <d v="2022-05-18T11:01:4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26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0"/>
    <d v="2022-05-18T11:01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9"/>
    <d v="2022-05-18T11:0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98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30"/>
    <d v="2022-05-18T11:0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31"/>
    <d v="2022-05-18T11:0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1"/>
    <d v="2022-05-18T11:01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32"/>
    <d v="2022-05-18T11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49"/>
    <d v="2022-05-18T11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2"/>
    <d v="2022-05-18T11:0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34"/>
    <d v="2022-05-18T11:0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4"/>
    <d v="2022-05-18T11:01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"/>
    <d v="2022-05-18T11:01:4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41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49"/>
    <d v="2022-05-18T11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64"/>
    <d v="2022-05-18T11:01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6"/>
    <d v="2022-05-18T11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93"/>
    <d v="2022-05-18T11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38"/>
    <d v="2022-02-16T14:51:5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39"/>
    <d v="2022-02-16T14:51:5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65"/>
    <d v="2022-02-16T14:51:52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66"/>
    <d v="2022-02-16T14:51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20"/>
    <d v="2022-03-15T11:40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67"/>
    <d v="2022-02-16T14:51:52"/>
    <n v="673"/>
    <n v="673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53"/>
    <d v="2022-02-16T14:51:5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86"/>
    <d v="2022-02-16T14:51:52"/>
    <n v="115"/>
    <n v="115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6"/>
    <d v="2022-02-16T14:51:52"/>
    <n v="673"/>
    <n v="6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83"/>
    <d v="2022-02-16T14:5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68"/>
    <d v="2022-02-16T14:51:52"/>
    <n v="91"/>
    <n v="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6"/>
    <d v="2022-02-16T14:5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69"/>
    <d v="2022-02-16T14:51:5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01"/>
    <d v="2022-02-16T14:51:52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7"/>
    <d v="2022-02-16T14:51:52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8"/>
    <d v="2022-02-16T14:51:52"/>
    <n v="34"/>
    <n v="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58"/>
    <d v="2022-02-16T14:51:52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44"/>
    <d v="2022-02-16T14:51:52"/>
    <n v="19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72"/>
    <d v="2022-02-16T14:51:52"/>
    <n v="878"/>
    <n v="145"/>
    <n v="457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16"/>
    <d v="2022-02-16T14:53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35"/>
    <d v="2022-02-16T14:53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36"/>
    <d v="2022-02-16T14:53:2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37"/>
    <d v="2022-02-16T14:53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38"/>
    <d v="2022-02-16T14:53:2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39"/>
    <d v="2022-02-16T14:01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65"/>
    <d v="2022-02-16T14:01:06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67"/>
    <d v="2022-02-16T14:01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97"/>
    <d v="2022-02-16T14:01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1"/>
    <d v="2022-05-18T09:55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24"/>
    <d v="2022-05-18T09:55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40"/>
    <d v="2022-05-18T09:55:1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3"/>
    <d v="2022-05-18T09:55:1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5"/>
    <d v="2022-05-18T09:55:16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6"/>
    <d v="2022-05-18T09:55:16"/>
    <n v="432"/>
    <m/>
    <n v="432"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0"/>
    <d v="2022-05-18T09:55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73"/>
    <d v="2022-05-18T09:55:16"/>
    <n v="435"/>
    <m/>
    <n v="435"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94"/>
    <d v="2022-05-18T09:55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5"/>
    <d v="2022-05-18T09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6"/>
    <d v="2022-05-18T09:55:16"/>
    <n v="533"/>
    <m/>
    <n v="533"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7"/>
    <d v="2022-05-18T09:55:16"/>
    <n v="52"/>
    <m/>
    <n v="52"/>
    <n v="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8"/>
    <d v="2022-05-18T09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8"/>
    <d v="2022-02-16T14:2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9"/>
    <d v="2022-02-16T14:28:4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73"/>
    <d v="2022-02-16T14:59:2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3"/>
    <d v="2022-02-16T14:59:2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4"/>
    <d v="2022-02-16T14:59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69"/>
    <d v="2022-02-16T14:59:2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7"/>
    <d v="2022-02-16T14:59:20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39"/>
    <d v="2022-02-16T14:53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67"/>
    <d v="2022-02-16T14:53:24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58"/>
    <d v="2022-02-16T14:53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105"/>
    <x v="144"/>
    <d v="2022-02-16T14:53:24"/>
    <n v="13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64"/>
    <d v="2022-02-16T14:53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6"/>
    <d v="2022-04-19T14:44:1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65"/>
    <d v="2022-04-19T14:44:18"/>
    <n v="783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66"/>
    <d v="2022-04-19T14:44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81"/>
    <d v="2022-04-19T14:44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82"/>
    <d v="2022-04-19T14:4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73"/>
    <d v="2022-04-19T14:44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68"/>
    <d v="2022-04-19T14:44:1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7"/>
    <d v="2022-04-19T14:44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97"/>
    <d v="2022-04-19T14:44:1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15"/>
    <d v="2022-04-19T14:44:18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16"/>
    <d v="2022-02-16T14:53:5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73"/>
    <d v="2022-02-16T14:53:5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36"/>
    <d v="2022-02-16T14:53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39"/>
    <d v="2022-02-16T14:5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56"/>
    <d v="2022-02-16T14:53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65"/>
    <d v="2022-02-16T14:53:55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66"/>
    <d v="2022-02-16T14:5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142"/>
    <d v="2022-02-16T14:5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68"/>
    <d v="2022-02-16T14:53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40"/>
    <d v="2022-02-16T14:53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91"/>
    <d v="2022-06-22T10:4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30"/>
    <d v="2022-06-22T10:46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31"/>
    <d v="2022-06-22T10:46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32"/>
    <d v="2022-06-22T10:4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2"/>
    <d v="2022-06-22T10:4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3"/>
    <d v="2022-06-22T10:46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"/>
    <d v="2022-06-22T10:4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13"/>
    <d v="2022-06-22T10:46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4"/>
    <d v="2022-06-22T10:46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"/>
    <d v="2022-06-22T10:46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30"/>
    <d v="2022-06-22T10:46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49"/>
    <d v="2022-06-22T10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4"/>
    <d v="2022-06-22T10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91"/>
    <d v="2022-06-22T10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6"/>
    <d v="2022-06-22T10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73"/>
    <d v="2022-06-22T10:46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36"/>
    <d v="2022-06-22T10:46:0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37"/>
    <d v="2022-06-22T10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6"/>
    <d v="2022-06-22T10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37"/>
    <d v="2022-03-15T14:4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32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11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4"/>
    <d v="2022-03-15T14:40:3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"/>
    <d v="2022-03-15T14:40:38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7"/>
    <d v="2022-03-15T14:4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7"/>
    <d v="2022-03-15T14:4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113"/>
    <d v="2022-03-15T14:0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4"/>
    <d v="2022-03-15T14:05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"/>
    <d v="2022-03-15T14:05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130"/>
    <d v="2022-03-15T14:05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64"/>
    <d v="2022-03-15T14:05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16"/>
    <d v="2022-03-15T14:05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73"/>
    <d v="2022-03-15T14:05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13"/>
    <d v="2022-04-19T15:34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87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02"/>
    <d v="2022-04-19T15:3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83"/>
    <d v="2022-04-19T15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47"/>
    <d v="2022-04-19T15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49"/>
    <d v="2022-04-19T15:34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64"/>
    <d v="2022-04-19T15:34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92"/>
    <d v="2022-04-19T15:34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73"/>
    <d v="2022-04-19T15:34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93"/>
    <d v="2022-04-19T15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94"/>
    <d v="2022-04-19T15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04"/>
    <d v="2022-04-19T15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35"/>
    <d v="2022-04-19T15:34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36"/>
    <d v="2022-04-19T15:34:53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8"/>
    <d v="2022-04-19T15:16:4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72"/>
    <d v="2022-04-19T15:16:45"/>
    <n v="33"/>
    <n v="3"/>
    <n v="2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76"/>
    <d v="2022-04-19T15:1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18"/>
    <d v="2022-04-19T15:17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19"/>
    <d v="2022-04-19T15:1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84"/>
    <d v="2022-04-19T15:17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26"/>
    <d v="2022-04-19T15:17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59"/>
    <d v="2022-04-19T15:1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63"/>
    <d v="2022-04-19T15:17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85"/>
    <d v="2022-04-19T15:17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4"/>
    <d v="2022-02-16T14:50:3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4"/>
    <d v="2022-02-16T14:50:39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51"/>
    <d v="2022-02-16T14:50:3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5"/>
    <d v="2022-02-16T14:50:3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6"/>
    <d v="2022-02-16T14:50:39"/>
    <n v="558"/>
    <n v="558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7"/>
    <d v="2022-02-16T14:50:39"/>
    <n v="402"/>
    <n v="402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8"/>
    <d v="2022-02-16T14:50:3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52"/>
    <d v="2022-02-16T14:50:3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39"/>
    <d v="2022-02-16T14:50:39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65"/>
    <d v="2022-02-16T14:50:3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67"/>
    <d v="2022-02-16T14:50:39"/>
    <n v="465"/>
    <n v="465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53"/>
    <d v="2022-02-16T14:50:3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86"/>
    <d v="2022-02-16T14:50:3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5"/>
    <d v="2022-02-16T14:50:3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66"/>
    <d v="2022-02-16T14:50:39"/>
    <n v="397"/>
    <n v="3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26"/>
    <d v="2022-02-16T14:50:3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0"/>
    <d v="2022-02-16T14:2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00"/>
    <d v="2022-02-16T14:29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84"/>
    <d v="2022-02-16T14:29:0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3"/>
    <d v="2022-02-16T14:29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4"/>
    <d v="2022-02-16T14:29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37"/>
    <d v="2022-02-16T13:17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65"/>
    <d v="2022-02-16T13:17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67"/>
    <d v="2022-02-16T13:17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83"/>
    <d v="2022-05-18T11:21:1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8"/>
    <d v="2022-05-18T11:21:17"/>
    <n v="128"/>
    <n v="1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6"/>
    <d v="2022-05-18T11:21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9"/>
    <d v="2022-05-18T11:21:1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7"/>
    <d v="2022-05-18T11:21:17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13"/>
    <d v="2022-05-18T11:15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4"/>
    <d v="2022-05-18T11:15:4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5"/>
    <d v="2022-05-18T11:15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8"/>
    <d v="2022-05-18T11:1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9"/>
    <d v="2022-05-18T11:1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1"/>
    <d v="2022-05-18T11:1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6"/>
    <d v="2022-05-18T11:15:4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73"/>
    <d v="2022-05-18T11:15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36"/>
    <d v="2022-05-18T11:15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39"/>
    <d v="2022-05-18T11:1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65"/>
    <d v="2022-05-18T11:15:4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1"/>
    <d v="2022-05-18T11:1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96"/>
    <d v="2022-05-18T11:1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69"/>
    <d v="2022-05-18T11:1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57"/>
    <d v="2022-05-18T11:15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58"/>
    <d v="2022-05-18T11:15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79"/>
    <d v="2022-05-18T11:1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8"/>
    <d v="2022-05-18T11:21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58"/>
    <d v="2022-05-18T11:21:17"/>
    <n v="125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30"/>
    <d v="2022-05-18T11:27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31"/>
    <d v="2022-05-18T11:27:2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51"/>
    <d v="2022-05-18T11:27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32"/>
    <d v="2022-05-18T11:27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200538"/>
    <x v="131"/>
    <d v="2022-05-18T11:27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115"/>
    <d v="2022-05-18T10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40"/>
    <d v="2022-05-18T10:39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58"/>
    <d v="2022-05-18T10:39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79"/>
    <d v="2022-05-18T10:39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72"/>
    <d v="2022-05-18T10:39:58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49"/>
    <d v="2022-05-18T10:40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16"/>
    <d v="2022-05-18T10:40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39"/>
    <d v="2022-05-18T10:40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56"/>
    <d v="2022-05-18T10:40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67"/>
    <d v="2022-05-18T10:40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68"/>
    <d v="2022-05-18T10:40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40"/>
    <d v="2022-05-18T10:40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58"/>
    <d v="2022-05-18T10:40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4"/>
    <x v="72"/>
    <d v="2022-05-18T10:4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49"/>
    <d v="2022-05-18T10:40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91"/>
    <d v="2022-05-18T10:40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16"/>
    <d v="2022-05-18T10:40:3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16"/>
    <d v="2022-02-16T13:47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73"/>
    <d v="2022-02-16T13:47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36"/>
    <d v="2022-02-16T13:47:0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06"/>
    <d v="2022-06-20T15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18"/>
    <d v="2022-06-20T15:1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5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1"/>
    <d v="2022-06-20T15:10:0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32"/>
    <d v="2022-06-20T15:10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6"/>
    <d v="2022-06-20T15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33"/>
    <d v="2022-06-20T15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31"/>
    <d v="2022-06-20T15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56"/>
    <d v="2022-06-20T15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2"/>
    <d v="2022-06-20T15:10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34"/>
    <d v="2022-06-20T15:10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4"/>
    <d v="2022-06-20T15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"/>
    <d v="2022-06-20T15:10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40"/>
    <d v="2022-06-20T15:10:3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58"/>
    <d v="2022-06-20T15:10:3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144"/>
    <d v="2022-06-20T15:10:35"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79"/>
    <d v="2022-06-20T15:10:35"/>
    <n v="45"/>
    <n v="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72"/>
    <d v="2022-06-20T15:10:35"/>
    <n v="183"/>
    <n v="77"/>
    <n v="9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205"/>
    <d v="2022-06-20T15:10:35"/>
    <n v="30"/>
    <n v="3"/>
    <n v="27"/>
    <m/>
    <n v="30"/>
    <n v="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41"/>
    <d v="2022-06-20T15:11:0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2"/>
    <x v="48"/>
    <d v="2022-06-20T15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6"/>
    <d v="2022-06-20T15:11:21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7"/>
    <d v="2022-06-20T15:11:2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8"/>
    <d v="2022-06-20T15:11:2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9"/>
    <d v="2022-06-20T15:11:21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00"/>
    <d v="2022-04-19T15:2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26"/>
    <d v="2022-04-19T15:2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86"/>
    <d v="2022-04-19T15:2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9"/>
    <d v="2022-04-19T15:2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63"/>
    <d v="2022-04-19T15:2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85"/>
    <d v="2022-04-19T15:29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0"/>
    <d v="2022-04-19T15:2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8"/>
    <d v="2022-02-16T14:59:2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58"/>
    <d v="2022-02-16T14:59:20"/>
    <n v="81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39"/>
    <d v="2022-05-18T09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2"/>
    <d v="2022-05-18T09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27"/>
    <d v="2022-05-18T11:45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4"/>
    <d v="2022-05-18T11:45:3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5"/>
    <d v="2022-05-18T11:4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6"/>
    <d v="2022-05-18T11:45:34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18"/>
    <d v="2022-05-18T11:4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28"/>
    <d v="2022-05-18T11:4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6"/>
    <d v="2022-05-18T11:45:34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9"/>
    <d v="2022-05-18T11:45:34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1"/>
    <d v="2022-05-18T11:45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2"/>
    <d v="2022-05-18T11:45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3"/>
    <d v="2022-05-18T11:45:34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7"/>
    <d v="2022-05-18T11:45:3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5"/>
    <d v="2022-05-18T11:45:34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20"/>
    <d v="2022-05-18T11:45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0"/>
    <d v="2022-05-18T11:45:3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8"/>
    <d v="2022-05-18T11:45:3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99"/>
    <d v="2022-04-19T14:4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39"/>
    <d v="2022-02-16T15:04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67"/>
    <d v="2022-02-16T15:04:06"/>
    <n v="184"/>
    <n v="184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68"/>
    <d v="2022-02-16T15:04:06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97"/>
    <d v="2022-02-16T15:04:0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26"/>
    <d v="2022-06-22T10:45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86"/>
    <d v="2022-06-22T10:45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9"/>
    <d v="2022-06-22T10:45:3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63"/>
    <d v="2022-06-22T10:45:3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27"/>
    <d v="2022-06-22T10:45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85"/>
    <d v="2022-06-22T10:45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97"/>
    <d v="2022-06-22T10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15"/>
    <d v="2022-06-22T10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40"/>
    <d v="2022-06-22T10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58"/>
    <d v="2022-06-22T10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76"/>
    <d v="2022-06-22T10:4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8"/>
    <d v="2022-06-22T10:4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9"/>
    <d v="2022-06-22T10:46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84"/>
    <d v="2022-06-22T10:4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24"/>
    <d v="2022-06-22T10:4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26"/>
    <d v="2022-06-22T10:46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86"/>
    <d v="2022-06-22T10:46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59"/>
    <d v="2022-06-22T10:46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3"/>
    <d v="2022-06-22T10:46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85"/>
    <d v="2022-06-22T10:46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50"/>
    <d v="2022-06-22T10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30"/>
    <d v="2022-06-22T10:46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31"/>
    <d v="2022-06-22T10:4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11"/>
    <d v="2022-06-22T10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4"/>
    <d v="2022-06-22T10:46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36"/>
    <d v="2022-03-15T14:05:3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37"/>
    <d v="2022-03-15T14:05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6"/>
    <d v="2022-03-15T14:05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67"/>
    <d v="2022-03-15T14:05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68"/>
    <d v="2022-03-15T14:05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40"/>
    <d v="2022-03-15T14:0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8"/>
    <d v="2022-03-15T14:0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75"/>
    <d v="2022-03-15T14:1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8"/>
    <d v="2022-03-15T14:1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509"/>
    <x v="58"/>
    <d v="2022-04-19T15:4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48"/>
    <d v="2022-04-19T15:4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36"/>
    <d v="2022-04-19T15:27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6"/>
    <d v="2022-04-19T15:27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5"/>
    <d v="2022-04-19T15:2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6"/>
    <d v="2022-04-19T15:2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25"/>
    <d v="2022-04-19T15:54:3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43"/>
    <d v="2022-04-19T15:54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86"/>
    <d v="2022-04-19T15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61"/>
    <d v="2022-04-19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63"/>
    <d v="2022-04-19T15:54:3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28"/>
    <d v="2022-04-19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29"/>
    <d v="2022-04-19T15:54:3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30"/>
    <d v="2022-04-19T15:54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31"/>
    <d v="2022-04-19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25"/>
    <d v="2022-04-19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258"/>
    <x v="58"/>
    <d v="2022-02-16T14:53:5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76"/>
    <d v="2022-02-16T14:55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7"/>
    <d v="2022-02-16T14:55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59"/>
    <d v="2022-03-15T13:3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63"/>
    <d v="2022-03-15T13:3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18"/>
    <d v="2022-03-15T13:55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26"/>
    <d v="2022-03-15T13:55:2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49"/>
    <d v="2022-03-15T13:55:26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16"/>
    <d v="2022-03-15T13:55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73"/>
    <d v="2022-03-15T13:55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35"/>
    <d v="2022-04-19T15:4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36"/>
    <d v="2022-04-19T15:40:2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37"/>
    <d v="2022-04-19T15:40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56"/>
    <d v="2022-04-19T15:40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40"/>
    <d v="2022-04-19T15:40:2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0"/>
    <d v="2022-03-15T14:40:1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1"/>
    <d v="2022-03-15T14:40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07"/>
    <x v="58"/>
    <d v="2022-04-19T15:40:2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18"/>
    <d v="2022-04-19T15:40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19"/>
    <d v="2022-04-19T15:40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26"/>
    <d v="2022-04-19T15:40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86"/>
    <d v="2022-04-19T15:40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59"/>
    <d v="2022-04-19T15:40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63"/>
    <d v="2022-04-19T15:40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50"/>
    <d v="2022-04-19T15:40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30"/>
    <d v="2022-04-19T15:1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52"/>
    <d v="2022-04-19T15:1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113"/>
    <d v="2022-04-19T15:1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87"/>
    <d v="2022-04-19T15:17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102"/>
    <d v="2022-04-19T15:1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16"/>
    <d v="2022-04-19T15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36"/>
    <d v="2022-04-19T15:17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37"/>
    <d v="2022-04-19T15:1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65"/>
    <d v="2022-04-19T15:1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58"/>
    <d v="2022-04-19T15:17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9"/>
    <x v="72"/>
    <d v="2022-04-19T15:17:0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64"/>
    <d v="2022-04-19T15:17:1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91"/>
    <d v="2022-04-19T15:17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16"/>
    <d v="2022-04-19T15:17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92"/>
    <d v="2022-04-19T15:17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80"/>
    <d v="2022-04-19T15:17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73"/>
    <d v="2022-04-19T15:17:1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36"/>
    <d v="2022-04-19T15:17:1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37"/>
    <d v="2022-04-19T15:17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56"/>
    <d v="2022-04-19T15:17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67"/>
    <d v="2022-04-19T15:17:18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68"/>
    <d v="2022-04-19T15:17:18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97"/>
    <d v="2022-04-19T15:17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98"/>
    <d v="2022-04-19T15:1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40"/>
    <d v="2022-04-19T15:17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36"/>
    <d v="2022-05-18T11:01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65"/>
    <d v="2022-05-18T11:01:4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09"/>
    <d v="2022-05-18T11:01:4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68"/>
    <d v="2022-05-18T11:01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26"/>
    <d v="2022-02-16T14:27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86"/>
    <d v="2022-02-16T14:27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59"/>
    <d v="2022-02-16T14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63"/>
    <d v="2022-02-16T14:27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68"/>
    <d v="2022-02-16T13:17:5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97"/>
    <d v="2022-02-16T13:1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115"/>
    <d v="2022-02-16T13:17:5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58"/>
    <d v="2022-02-16T13:17:5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79"/>
    <d v="2022-02-16T13:17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64"/>
    <d v="2022-02-16T13:18:19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16"/>
    <d v="2022-02-16T13:18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73"/>
    <d v="2022-02-16T13:18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93"/>
    <d v="2022-02-16T13:1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35"/>
    <d v="2022-02-16T13:1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39"/>
    <d v="2022-02-16T13:1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65"/>
    <d v="2022-02-16T13:18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67"/>
    <d v="2022-02-16T13:18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68"/>
    <d v="2022-02-16T13:18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6"/>
    <x v="58"/>
    <d v="2022-02-16T13:1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37"/>
    <x v="56"/>
    <d v="2022-02-16T13:18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37"/>
    <x v="40"/>
    <d v="2022-02-16T13:18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39"/>
    <x v="56"/>
    <d v="2022-02-16T13:1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39"/>
    <x v="40"/>
    <d v="2022-02-16T13:1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47"/>
    <d v="2022-02-16T13:19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64"/>
    <d v="2022-02-16T13:19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38"/>
    <d v="2022-02-16T13:1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90"/>
    <d v="2022-02-16T13:19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5"/>
    <d v="2022-02-16T13:1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35"/>
    <d v="2022-02-16T13:47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36"/>
    <d v="2022-02-16T13:47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37"/>
    <d v="2022-02-16T13:47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58"/>
    <d v="2022-02-16T13:47:1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71"/>
    <d v="2022-02-16T13:47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79"/>
    <d v="2022-02-16T13:47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72"/>
    <d v="2022-02-16T13:47:19"/>
    <n v="249"/>
    <n v="9"/>
    <n v="23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16"/>
    <d v="2022-02-16T13:47:3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36"/>
    <d v="2022-02-16T13:47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142"/>
    <d v="2022-02-16T13:47:38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58"/>
    <d v="2022-02-16T13:47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79"/>
    <d v="2022-02-16T13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1"/>
    <x v="72"/>
    <d v="2022-02-16T13:47:38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49"/>
    <d v="2022-02-16T13:4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3"/>
    <d v="2022-02-16T12:52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4"/>
    <d v="2022-02-16T12:52:1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5"/>
    <d v="2022-02-16T12:52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6"/>
    <d v="2022-02-16T12:52:17"/>
    <n v="1741"/>
    <m/>
    <n v="1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8"/>
    <d v="2022-02-16T12:52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86"/>
    <d v="2022-02-16T12:52:17"/>
    <n v="4041"/>
    <m/>
    <n v="4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9"/>
    <d v="2022-02-16T12:52:17"/>
    <n v="2109"/>
    <m/>
    <n v="2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1"/>
    <d v="2022-02-16T12:52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2"/>
    <d v="2022-02-16T12:52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3"/>
    <d v="2022-02-16T12:52:17"/>
    <n v="2562"/>
    <m/>
    <n v="2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0"/>
    <d v="2022-06-20T15:1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00"/>
    <d v="2022-06-20T15:11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2"/>
    <d v="2022-06-20T15:11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4"/>
    <d v="2022-06-20T15:11:2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90"/>
    <d v="2022-06-20T15:11:2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4"/>
    <d v="2022-06-20T15:11:21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5"/>
    <d v="2022-06-20T15:11:21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6"/>
    <d v="2022-06-20T15:11:21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6"/>
    <d v="2022-06-20T15:11:21"/>
    <n v="0"/>
    <m/>
    <m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1"/>
    <d v="2022-06-20T15:11:21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3"/>
    <d v="2022-06-20T15:11:21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7"/>
    <d v="2022-06-20T15:11:2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5"/>
    <d v="2022-06-20T15:11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26"/>
    <d v="2022-06-20T15:1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8"/>
    <d v="2022-06-20T15:11:21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9"/>
    <d v="2022-06-20T15:11:21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30"/>
    <d v="2022-06-20T15:11:21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31"/>
    <d v="2022-06-20T15:11:2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32"/>
    <d v="2022-06-20T15:11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33"/>
    <d v="2022-06-20T15:11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2"/>
    <d v="2022-06-20T15:11:2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3"/>
    <d v="2022-06-20T15:11:2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4"/>
    <d v="2022-06-20T15:11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"/>
    <d v="2022-06-20T15:11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"/>
    <d v="2022-06-20T15:11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98"/>
    <d v="2022-02-16T15:04:06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16"/>
    <d v="2022-04-19T15:30:5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92"/>
    <d v="2022-04-19T15:30:5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73"/>
    <d v="2022-04-19T15:30:5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93"/>
    <d v="2022-04-19T15:30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36"/>
    <d v="2022-04-19T15:30:54"/>
    <n v="85"/>
    <n v="85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37"/>
    <d v="2022-04-19T15:30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67"/>
    <d v="2022-04-19T15:30:5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68"/>
    <d v="2022-04-19T15:30:5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97"/>
    <d v="2022-04-19T15:3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98"/>
    <d v="2022-04-19T15:30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58"/>
    <d v="2022-04-19T15:30:54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91"/>
    <d v="2022-04-19T15:3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16"/>
    <d v="2022-04-19T15:38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104"/>
    <d v="2022-04-19T15:38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37"/>
    <d v="2022-04-19T15:3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39"/>
    <d v="2022-04-19T15:3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56"/>
    <d v="2022-04-19T15:38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18"/>
    <d v="2022-04-19T15:25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26"/>
    <d v="2022-04-19T15:25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2"/>
    <d v="2022-02-16T12:4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2"/>
    <d v="2022-02-16T12:45:0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3"/>
    <d v="2022-02-16T12:45:0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4"/>
    <d v="2022-02-16T12:4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9"/>
    <d v="2022-04-19T15:55:09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98"/>
    <d v="2022-04-19T15:2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30"/>
    <d v="2022-04-19T15:2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38"/>
    <d v="2022-04-19T14:5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4"/>
    <d v="2022-04-19T14:45:52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4"/>
    <d v="2022-04-19T14:45:5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6"/>
    <d v="2022-04-19T14:45:52"/>
    <n v="954"/>
    <m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8"/>
    <d v="2022-04-19T14:4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6"/>
    <d v="2022-04-19T14:45:52"/>
    <n v="69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9"/>
    <d v="2022-04-19T14:45:52"/>
    <n v="1146"/>
    <m/>
    <n v="1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1"/>
    <d v="2022-04-19T14:45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3"/>
    <d v="2022-04-19T14:45:52"/>
    <n v="1230"/>
    <m/>
    <n v="1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7"/>
    <d v="2022-04-19T14:45:52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5"/>
    <d v="2022-04-19T14:45:52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9"/>
    <d v="2022-04-19T14:45:5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20"/>
    <d v="2022-04-19T14:45:5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0"/>
    <d v="2022-04-19T14:45:52"/>
    <n v="434"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8"/>
    <d v="2022-04-19T14:4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9"/>
    <d v="2022-04-19T14:45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30"/>
    <d v="2022-04-19T14:45:52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31"/>
    <d v="2022-04-19T14:45:52"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06"/>
    <d v="2022-04-19T14:45:5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18"/>
    <d v="2022-04-19T14:45:5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1"/>
    <d v="2022-04-19T14:45:5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32"/>
    <d v="2022-04-19T14:45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55"/>
    <d v="2022-04-19T14:4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58"/>
    <d v="2022-04-19T15:17:18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74"/>
    <d v="2022-04-19T15:17:1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0"/>
    <x v="109"/>
    <d v="2022-04-19T15:17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64"/>
    <d v="2022-04-19T15:17:3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16"/>
    <d v="2022-04-19T15:17:3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92"/>
    <d v="2022-04-19T15:1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7"/>
    <d v="2022-02-16T12:54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8"/>
    <d v="2022-02-16T12:5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58"/>
    <d v="2022-02-16T12:54:1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152"/>
    <d v="2022-06-20T16:49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67"/>
    <d v="2022-06-20T16:49:4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58"/>
    <d v="2022-06-20T16:49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144"/>
    <d v="2022-06-20T16:49:4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742"/>
    <x v="72"/>
    <d v="2022-06-20T16:49:48"/>
    <n v="6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13"/>
    <d v="2022-02-16T13:39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87"/>
    <d v="2022-02-16T13:3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69"/>
    <d v="2022-03-15T14:34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58"/>
    <d v="2022-03-15T14:34:3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147"/>
    <d v="2022-03-15T14:35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49"/>
    <d v="2022-03-15T14:35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138"/>
    <d v="2022-03-15T14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90"/>
    <d v="2022-03-15T14:35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91"/>
    <d v="2022-03-15T14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16"/>
    <d v="2022-03-15T14:35:01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58"/>
    <d v="2022-02-16T13:19:1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16"/>
    <d v="2022-02-16T13:19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73"/>
    <d v="2022-02-16T13:19:3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4"/>
    <d v="2022-05-18T11:4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09"/>
    <d v="2022-05-18T11:45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1"/>
    <d v="2022-05-18T11:45:34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9"/>
    <d v="2022-05-18T11:45:34"/>
    <n v="111"/>
    <n v="1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31"/>
    <d v="2022-05-18T10:58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1"/>
    <d v="2022-05-18T10:5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33"/>
    <d v="2022-05-18T10:5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2"/>
    <d v="2022-05-18T10:5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3"/>
    <d v="2022-05-18T10:5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40"/>
    <d v="2022-02-16T14:27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5"/>
    <d v="2022-02-16T12:46:3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6"/>
    <d v="2022-02-16T12:46:31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"/>
    <d v="2022-02-16T12:46:31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8"/>
    <d v="2022-02-16T12:46:31"/>
    <n v="378"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9"/>
    <d v="2022-02-16T12:46:31"/>
    <n v="714"/>
    <m/>
    <n v="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0"/>
    <d v="2022-02-16T12:46:31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6"/>
    <d v="2022-02-16T12:4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99"/>
    <d v="2022-02-16T12:52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75"/>
    <d v="2022-02-16T12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76"/>
    <d v="2022-02-16T12:52:3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7"/>
    <d v="2022-02-16T12:52:3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8"/>
    <d v="2022-02-16T12:52:3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9"/>
    <d v="2022-02-16T12:52:3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0"/>
    <d v="2022-02-16T12:5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17"/>
    <d v="2022-02-16T12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00"/>
    <d v="2022-02-16T12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2"/>
    <d v="2022-02-16T12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84"/>
    <d v="2022-02-16T12:52:37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3"/>
    <d v="2022-02-16T12:52:3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127"/>
    <d v="2022-02-16T12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4"/>
    <d v="2022-02-16T12:52:37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5"/>
    <d v="2022-02-16T12:52:3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26"/>
    <d v="2022-02-16T12:52:37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3"/>
    <x v="86"/>
    <d v="2022-02-16T12:52:3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49"/>
    <d v="2022-02-16T13:39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1"/>
    <d v="2022-05-18T11:42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6"/>
    <d v="2022-05-18T11:42:22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92"/>
    <d v="2022-05-18T11:42:2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67"/>
    <d v="2022-05-18T11:47:02"/>
    <n v="18"/>
    <n v="18"/>
    <m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226"/>
    <d v="2022-05-18T11:47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83"/>
    <d v="2022-05-18T11:47:0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68"/>
    <d v="2022-05-18T11:47:0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69"/>
    <d v="2022-05-18T11:47:0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201"/>
    <d v="2022-05-18T11:47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97"/>
    <d v="2022-05-18T11:47:02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98"/>
    <d v="2022-05-18T11:47:02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99"/>
    <d v="2022-02-16T12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"/>
    <d v="2022-02-16T14:57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36"/>
    <d v="2022-02-16T14:57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13"/>
    <d v="2022-02-16T14:57:0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4"/>
    <d v="2022-02-16T14:57:0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"/>
    <d v="2022-02-16T14:57:09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0"/>
    <d v="2022-05-18T11:42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3"/>
    <d v="2022-05-18T11:42:22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01"/>
    <d v="2022-02-16T14:5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02"/>
    <d v="2022-02-16T14:57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41"/>
    <d v="2022-02-16T14:5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3"/>
    <d v="2022-02-16T14:5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67"/>
    <d v="2022-03-15T12:10:08"/>
    <n v="61"/>
    <m/>
    <n v="6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209"/>
    <d v="2022-03-15T12:10:08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66"/>
    <d v="2022-03-15T12:10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21"/>
    <d v="2022-03-15T12:1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73"/>
    <d v="2022-03-15T12:1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200"/>
    <d v="2022-03-15T12:1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96"/>
    <d v="2022-03-15T12:1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10"/>
    <d v="2022-03-15T12:10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68"/>
    <d v="2022-03-15T12:10:0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97"/>
    <d v="2022-03-15T12:10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9"/>
    <d v="2022-04-19T15:57:16"/>
    <n v="90"/>
    <n v="9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4"/>
    <d v="2022-04-19T15:57:16"/>
    <n v="193"/>
    <n v="193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7"/>
    <d v="2022-02-16T14:5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01"/>
    <d v="2022-02-16T14:5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02"/>
    <d v="2022-02-16T14:5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54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0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2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13"/>
    <d v="2022-02-16T12:54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4"/>
    <d v="2022-02-16T12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5"/>
    <d v="2022-02-16T12:54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7"/>
    <d v="2022-02-16T12:54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49"/>
    <d v="2022-02-16T12:5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6"/>
    <d v="2022-02-16T12:54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92"/>
    <d v="2022-02-16T12:54:3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3"/>
    <d v="2022-02-16T12:54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35"/>
    <d v="2022-02-16T12:54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36"/>
    <d v="2022-02-16T12:54:35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65"/>
    <d v="2022-02-16T12:54:35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66"/>
    <d v="2022-02-16T12:54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185"/>
    <d v="2022-02-16T12:54:3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81"/>
    <d v="2022-02-16T12:54:3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68"/>
    <d v="2022-02-16T12:54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3"/>
    <d v="2022-02-16T12:55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4"/>
    <d v="2022-02-16T12:55:1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5"/>
    <d v="2022-02-16T12:55:1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6"/>
    <d v="2022-02-16T12:55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18"/>
    <d v="2022-02-16T12:5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86"/>
    <d v="2022-02-16T12:55:1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9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1"/>
    <d v="2022-02-16T12:55:1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2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91"/>
    <d v="2022-04-19T15:58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16"/>
    <d v="2022-04-19T15:58:37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73"/>
    <d v="2022-04-19T15:58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58"/>
    <d v="2022-05-18T10:2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22"/>
    <x v="16"/>
    <d v="2022-05-18T10:30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22"/>
    <x v="73"/>
    <d v="2022-05-18T10:3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7"/>
    <d v="2022-05-18T11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36"/>
    <d v="2022-02-16T12:48:45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37"/>
    <d v="2022-02-16T12:48:4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38"/>
    <d v="2022-02-16T12:4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01"/>
    <d v="2022-05-18T11:42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64"/>
    <d v="2022-05-18T11:47:02"/>
    <n v="17"/>
    <n v="17"/>
    <m/>
    <m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38"/>
    <d v="2022-05-18T11:47:02"/>
    <n v="28"/>
    <n v="28"/>
    <m/>
    <m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89"/>
    <d v="2022-05-18T11:47:02"/>
    <n v="9"/>
    <n v="9"/>
    <m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65"/>
    <d v="2022-05-18T11:47:02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90"/>
    <d v="2022-05-18T11:47:02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91"/>
    <d v="2022-05-18T11:47:02"/>
    <n v="26"/>
    <n v="26"/>
    <m/>
    <m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246"/>
    <d v="2022-05-18T11:47:02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6"/>
    <d v="2022-05-18T11:47:0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73"/>
    <d v="2022-05-18T11:47:0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93"/>
    <d v="2022-05-18T11:47:0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06"/>
    <d v="2022-05-18T11:47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35"/>
    <d v="2022-05-18T11:47:0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36"/>
    <d v="2022-05-18T11:47:02"/>
    <n v="1479"/>
    <n v="1479"/>
    <m/>
    <m/>
    <n v="1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37"/>
    <d v="2022-05-18T11:47:02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38"/>
    <d v="2022-05-18T11:47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39"/>
    <d v="2022-05-18T11:47:0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4"/>
    <d v="2022-02-16T12:49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02"/>
    <d v="2022-05-18T11:42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41"/>
    <d v="2022-05-18T11:42:2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4"/>
    <d v="2022-05-18T10:58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"/>
    <d v="2022-05-18T10:58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30"/>
    <d v="2022-05-18T10:58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64"/>
    <d v="2022-05-18T10:5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6"/>
    <d v="2022-05-18T10:58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73"/>
    <d v="2022-05-18T10:5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104"/>
    <d v="2022-05-18T10:5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35"/>
    <d v="2022-05-18T10:58:4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37"/>
    <d v="2022-05-18T10:5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02"/>
    <x v="144"/>
    <d v="2022-02-16T14:31:08"/>
    <n v="3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3"/>
    <x v="49"/>
    <d v="2022-02-16T14:33:33"/>
    <n v="59"/>
    <n v="59"/>
    <m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3"/>
    <x v="68"/>
    <d v="2022-02-16T14:33:33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49"/>
    <d v="2022-02-16T14:37:51"/>
    <n v="44"/>
    <n v="44"/>
    <n v="0"/>
    <n v="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16"/>
    <d v="2022-02-16T14:37:51"/>
    <n v="7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73"/>
    <d v="2022-02-16T14:37:5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94"/>
    <d v="2022-02-16T14:37:51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35"/>
    <d v="2022-02-16T14:37:51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36"/>
    <d v="2022-02-16T14:37:51"/>
    <n v="1133"/>
    <n v="1133"/>
    <m/>
    <m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37"/>
    <d v="2022-02-16T14:37:51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38"/>
    <d v="2022-02-16T14:37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39"/>
    <d v="2022-02-16T14:37:5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67"/>
    <d v="2022-02-16T14:37:51"/>
    <n v="26"/>
    <n v="26"/>
    <n v="0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68"/>
    <d v="2022-02-16T14:37:51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58"/>
    <d v="2022-02-16T14:37:51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144"/>
    <d v="2022-02-16T14:37:51"/>
    <n v="2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4"/>
    <x v="78"/>
    <d v="2022-02-16T14:37:5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01"/>
    <d v="2022-02-16T14:41:47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135"/>
    <d v="2022-02-16T14:41:47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4"/>
    <d v="2022-03-15T12:15:16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41"/>
    <d v="2022-03-15T12:1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"/>
    <d v="2022-03-15T12:15:16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87"/>
    <d v="2022-03-15T12:1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77"/>
    <d v="2022-03-15T12:1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35"/>
    <d v="2022-03-15T12:15:1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41"/>
    <d v="2022-03-15T12:15:16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227"/>
    <d v="2022-03-15T12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18"/>
    <d v="2022-03-15T12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257"/>
    <d v="2022-03-15T12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84"/>
    <d v="2022-03-15T12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26"/>
    <d v="2022-03-15T12:2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59"/>
    <d v="2022-03-15T12:2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50"/>
    <d v="2022-03-15T12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31"/>
    <d v="2022-03-15T12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53"/>
    <d v="2022-03-15T12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63"/>
    <d v="2022-02-16T14:28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97"/>
    <d v="2022-05-18T11:14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115"/>
    <d v="2022-05-18T11:1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58"/>
    <d v="2022-05-18T11:14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76"/>
    <d v="2022-05-18T11:14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8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9"/>
    <d v="2022-05-18T11:14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50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17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00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84"/>
    <d v="2022-05-18T11:1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24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26"/>
    <d v="2022-05-18T11:14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86"/>
    <d v="2022-05-18T11:1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3"/>
    <d v="2022-05-18T11:14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27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85"/>
    <d v="2022-05-18T11:14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50"/>
    <d v="2022-05-18T11:14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30"/>
    <d v="2022-05-18T11:14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31"/>
    <d v="2022-05-18T11:1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52"/>
    <d v="2022-05-18T11:1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53"/>
    <d v="2022-05-18T11:1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4"/>
    <d v="2022-05-18T11:1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30"/>
    <d v="2022-05-18T11:1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4"/>
    <d v="2022-05-18T11:14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16"/>
    <d v="2022-05-18T11:14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36"/>
    <d v="2022-05-18T11:14:5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56"/>
    <d v="2022-05-18T11:14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5"/>
    <d v="2022-05-18T11:14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6"/>
    <d v="2022-05-18T11:1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7"/>
    <d v="2022-05-18T11:14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68"/>
    <d v="2022-05-18T11:14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40"/>
    <d v="2022-05-18T11:14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509"/>
    <x v="58"/>
    <d v="2022-05-18T11:14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48"/>
    <d v="2022-05-18T11:1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11"/>
    <d v="2022-05-18T11:1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16"/>
    <d v="2022-05-18T11:15:08"/>
    <n v="24"/>
    <m/>
    <n v="2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73"/>
    <d v="2022-05-18T11:15:08"/>
    <n v="32"/>
    <m/>
    <n v="3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36"/>
    <d v="2022-05-18T11:15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39"/>
    <d v="2022-05-18T11:15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56"/>
    <d v="2022-05-18T11:15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81"/>
    <d v="2022-05-18T11:1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110"/>
    <d v="2022-05-18T11:15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57"/>
    <d v="2022-05-18T11:15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40"/>
    <d v="2022-05-18T11:15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10"/>
    <x v="58"/>
    <d v="2022-05-18T11:15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76"/>
    <d v="2022-05-18T11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8"/>
    <d v="2022-05-18T11:15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9"/>
    <d v="2022-05-18T11:15:2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0"/>
    <d v="2022-05-18T11:1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17"/>
    <d v="2022-05-18T11:1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00"/>
    <d v="2022-05-18T11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84"/>
    <d v="2022-05-18T11:15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4"/>
    <d v="2022-05-18T11:15:2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5"/>
    <d v="2022-05-18T11:15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6"/>
    <d v="2022-05-18T11:15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86"/>
    <d v="2022-05-18T11:15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9"/>
    <d v="2022-05-18T11:15:2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63"/>
    <d v="2022-05-18T11:15:2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85"/>
    <d v="2022-05-18T11:15:2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26"/>
    <d v="2022-05-18T11:15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20"/>
    <d v="2022-05-18T11:15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0"/>
    <d v="2022-05-18T11:15:2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9"/>
    <d v="2022-05-18T11:15:2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98"/>
    <d v="2022-05-18T11:1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0"/>
    <d v="2022-05-18T11:15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1"/>
    <d v="2022-05-18T11:15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18"/>
    <d v="2022-05-18T11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1"/>
    <d v="2022-05-18T11:15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2"/>
    <d v="2022-05-18T11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49"/>
    <d v="2022-05-18T11:1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2"/>
    <d v="2022-05-18T11:15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34"/>
    <d v="2022-05-18T11:15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4"/>
    <d v="2022-05-18T11:15:2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1"/>
    <d v="2022-03-15T12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113"/>
    <d v="2022-03-15T12:23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258"/>
    <d v="2022-03-15T12:2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5"/>
    <d v="2022-03-15T12:2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49"/>
    <d v="2022-03-15T12:23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16"/>
    <d v="2022-03-15T12:23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36"/>
    <d v="2022-03-15T12:23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73"/>
    <d v="2022-02-16T12:51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200"/>
    <d v="2022-02-16T12:51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96"/>
    <d v="2022-02-16T12:51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83"/>
    <d v="2022-02-16T12:5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68"/>
    <d v="2022-02-16T12:51:14"/>
    <n v="76"/>
    <n v="1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58"/>
    <d v="2022-02-16T12:51:14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79"/>
    <d v="2022-02-16T12:51:14"/>
    <n v="32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72"/>
    <d v="2022-02-16T12:51:14"/>
    <n v="511"/>
    <n v="32"/>
    <n v="45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75"/>
    <d v="2022-02-16T12:51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76"/>
    <d v="2022-02-16T12:51:35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7"/>
    <d v="2022-02-16T12:51:35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8"/>
    <d v="2022-02-16T12:51:35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9"/>
    <d v="2022-02-16T12:51:3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0"/>
    <d v="2022-02-16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84"/>
    <d v="2022-02-16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3"/>
    <d v="2022-02-16T12:5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4"/>
    <d v="2022-02-16T12:51:35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2"/>
    <d v="2022-06-20T16:42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3"/>
    <d v="2022-06-20T16:42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7"/>
    <d v="2022-06-20T16:4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4"/>
    <d v="2022-06-20T16:42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5"/>
    <d v="2022-06-20T16:42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6"/>
    <d v="2022-06-20T16:42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3"/>
    <d v="2022-06-20T16:42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4"/>
    <d v="2022-06-20T16:42:39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5"/>
    <d v="2022-06-20T16:4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16"/>
    <d v="2022-03-15T13:59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36"/>
    <d v="2022-03-15T13:59:2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142"/>
    <d v="2022-03-15T13:5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81"/>
    <d v="2022-03-15T13:59:2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82"/>
    <d v="2022-03-15T13:5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64"/>
    <d v="2022-03-15T14:45:05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89"/>
    <d v="2022-03-15T14:45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90"/>
    <d v="2022-03-15T14:45:0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8"/>
    <d v="2022-06-20T15:08:34"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4"/>
    <d v="2022-06-20T15:08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9"/>
    <d v="2022-06-20T15:08:3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1"/>
    <d v="2022-06-20T15:08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151"/>
    <d v="2022-03-15T12:2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35"/>
    <d v="2022-03-15T12:2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36"/>
    <d v="2022-03-15T12:26:3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37"/>
    <d v="2022-03-15T12:26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38"/>
    <d v="2022-03-15T12:2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56"/>
    <d v="2022-03-15T12:2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36"/>
    <d v="2022-03-15T14:29:31"/>
    <n v="116"/>
    <m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5"/>
    <d v="2022-03-15T14:29:31"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6"/>
    <d v="2022-03-15T14:29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7"/>
    <d v="2022-03-15T14:29:31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69"/>
    <d v="2022-03-15T14:29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2"/>
    <x v="58"/>
    <d v="2022-03-15T14:29:3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49"/>
    <d v="2022-03-15T14:30:3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220"/>
    <d v="2022-03-15T14:3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"/>
    <d v="2022-04-19T15:55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"/>
    <d v="2022-04-19T15:55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36"/>
    <d v="2022-04-19T15:55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32"/>
    <d v="2022-04-19T15:55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4"/>
    <d v="2022-04-19T15:55:0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"/>
    <d v="2022-04-19T15:55:09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30"/>
    <d v="2022-04-19T15:55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7"/>
    <d v="2022-04-19T15:5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41"/>
    <d v="2022-04-19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76"/>
    <d v="2022-03-15T14:4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6"/>
    <d v="2022-03-15T12:14:55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7"/>
    <d v="2022-03-15T12:14:55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6"/>
    <d v="2022-03-15T12:14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5"/>
    <d v="2022-03-15T12:14:32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6"/>
    <d v="2022-03-15T12:1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1"/>
    <d v="2022-03-15T12:1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73"/>
    <d v="2022-03-15T14:35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93"/>
    <d v="2022-03-15T14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35"/>
    <d v="2022-03-15T14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36"/>
    <d v="2022-03-15T14:35:01"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37"/>
    <d v="2022-03-15T14:35:01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67"/>
    <d v="2022-03-15T14:35:01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226"/>
    <d v="2022-03-15T14:35:0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2"/>
    <d v="2022-05-18T11:45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4"/>
    <d v="2022-05-18T11:45:34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3"/>
    <d v="2022-05-18T11:45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49"/>
    <d v="2022-04-19T15:18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16"/>
    <d v="2022-04-19T15:18:10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94"/>
    <d v="2022-04-19T15:1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104"/>
    <d v="2022-04-19T15:1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37"/>
    <d v="2022-04-19T15:1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56"/>
    <d v="2022-04-19T15:18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67"/>
    <d v="2022-04-19T15:18:1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68"/>
    <d v="2022-04-19T15:18:1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40"/>
    <d v="2022-04-19T15:18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49"/>
    <d v="2022-06-20T16:03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64"/>
    <d v="2022-06-20T16:03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6"/>
    <d v="2022-06-20T16:03:1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73"/>
    <d v="2022-06-20T16:03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93"/>
    <d v="2022-04-19T15:17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36"/>
    <d v="2022-04-19T15:17:34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67"/>
    <d v="2022-04-19T15:1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68"/>
    <d v="2022-04-19T15:17:3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58"/>
    <d v="2022-04-19T15:17:3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51"/>
    <x v="74"/>
    <d v="2022-04-19T15:1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49"/>
    <d v="2022-04-19T15:17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91"/>
    <d v="2022-04-19T15:1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16"/>
    <d v="2022-04-19T15:17:5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93"/>
    <d v="2022-04-19T15:1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37"/>
    <d v="2022-04-19T15:13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65"/>
    <d v="2022-04-19T15:13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66"/>
    <d v="2022-04-19T15:13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67"/>
    <d v="2022-04-19T15:13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68"/>
    <d v="2022-04-19T15:13:2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58"/>
    <d v="2022-04-19T15:13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64"/>
    <d v="2022-04-19T15:13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16"/>
    <d v="2022-04-19T15:1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30"/>
    <d v="2022-04-19T15:40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31"/>
    <d v="2022-04-19T15:40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33"/>
    <d v="2022-04-19T15:4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53"/>
    <d v="2022-04-19T15:40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4"/>
    <d v="2022-04-19T15:4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508"/>
    <x v="5"/>
    <d v="2022-04-19T15:40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36"/>
    <d v="2022-06-20T16:03:14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6"/>
    <d v="2022-06-20T16:03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65"/>
    <d v="2022-06-20T16:03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68"/>
    <d v="2022-06-20T16:03:1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40"/>
    <d v="2022-06-20T16:03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8"/>
    <d v="2022-06-20T16:03:1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72"/>
    <d v="2022-06-20T16:03:14"/>
    <n v="6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18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19"/>
    <d v="2022-06-20T16:0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84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26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59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49"/>
    <d v="2022-06-20T16:04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91"/>
    <d v="2022-06-20T16:0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15"/>
    <d v="2022-06-20T16:0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16"/>
    <d v="2022-06-20T16:04:5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94"/>
    <d v="2022-06-20T16:0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18"/>
    <d v="2022-06-20T15:5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19"/>
    <d v="2022-06-20T15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84"/>
    <d v="2022-06-20T15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26"/>
    <d v="2022-06-20T15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59"/>
    <d v="2022-06-20T15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63"/>
    <d v="2022-06-20T15:58:3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85"/>
    <d v="2022-06-20T15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53"/>
    <d v="2022-06-20T15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2"/>
    <d v="2022-06-20T15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113"/>
    <d v="2022-06-20T15:58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87"/>
    <d v="2022-06-20T15:58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49"/>
    <d v="2022-06-20T15:58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64"/>
    <d v="2022-06-20T15:58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16"/>
    <d v="2022-06-20T15:58:3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92"/>
    <d v="2022-06-20T15:58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73"/>
    <d v="2022-06-20T15:58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94"/>
    <d v="2022-06-20T15:5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36"/>
    <d v="2022-06-20T15:58:33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37"/>
    <d v="2022-06-20T15:5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65"/>
    <d v="2022-06-20T15:58:3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68"/>
    <d v="2022-06-20T15:58:3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58"/>
    <d v="2022-06-20T15:58:3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74"/>
    <d v="2022-06-20T15:58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72"/>
    <d v="2022-06-20T15:58:33"/>
    <n v="19"/>
    <n v="2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18"/>
    <d v="2022-06-20T16:0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19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84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26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5"/>
    <d v="2022-03-15T14:40:19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6"/>
    <d v="2022-03-15T14:40:1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94"/>
    <d v="2022-04-19T14:5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5"/>
    <d v="2022-04-19T14:5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82"/>
    <d v="2022-04-19T15:22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209"/>
    <d v="2022-04-19T15:22:43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68"/>
    <d v="2022-04-19T15:22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40"/>
    <d v="2022-04-19T15:22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58"/>
    <d v="2022-04-19T15:22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71"/>
    <d v="2022-04-19T15:22:43"/>
    <n v="6"/>
    <n v="1"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35"/>
    <d v="2022-03-15T13:5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36"/>
    <d v="2022-03-15T13:55:2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65"/>
    <d v="2022-03-15T13:55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35"/>
    <d v="2022-03-15T13:55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36"/>
    <d v="2022-03-15T13:55:56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20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0"/>
    <d v="2022-04-19T14:45:36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8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0"/>
    <d v="2022-04-19T14:45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1"/>
    <d v="2022-04-19T14:45:3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1"/>
    <d v="2022-04-19T14:4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2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49"/>
    <d v="2022-04-19T14:45:3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85"/>
    <d v="2022-02-16T14:2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50"/>
    <d v="2022-02-16T14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30"/>
    <d v="2022-02-16T14:2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5"/>
    <d v="2022-02-16T14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49"/>
    <d v="2022-02-16T14:27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91"/>
    <d v="2022-02-16T14:2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6"/>
    <d v="2022-04-19T14:52:54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7"/>
    <d v="2022-04-19T14:52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38"/>
    <d v="2022-04-19T14:5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67"/>
    <d v="2022-04-19T14:52:5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58"/>
    <d v="2022-04-19T14:52:54"/>
    <n v="39"/>
    <n v="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101"/>
    <d v="2022-04-19T14:5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41"/>
    <d v="2022-04-19T14:5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83"/>
    <d v="2022-04-19T14:53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16"/>
    <d v="2022-04-19T14:53:0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68"/>
    <d v="2022-04-19T15:34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40"/>
    <d v="2022-04-19T15:34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58"/>
    <d v="2022-04-19T15:34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79"/>
    <d v="2022-04-19T15:34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72"/>
    <d v="2022-04-19T15:34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64"/>
    <d v="2022-04-19T15:34:3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16"/>
    <d v="2022-04-19T15:3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92"/>
    <d v="2022-04-19T15:34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36"/>
    <d v="2022-04-19T15:34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37"/>
    <d v="2022-04-19T15:3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67"/>
    <d v="2022-04-19T15:3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6"/>
    <d v="2022-06-20T16:42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7"/>
    <d v="2022-06-20T16:42:3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7"/>
    <d v="2022-06-20T16:42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99"/>
    <d v="2022-06-20T16:42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16"/>
    <d v="2022-02-16T14:2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36"/>
    <d v="2022-02-16T14:27:0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65"/>
    <d v="2022-02-16T14:27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68"/>
    <d v="2022-02-16T14:27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97"/>
    <d v="2022-02-16T14:27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115"/>
    <d v="2022-02-16T14:27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58"/>
    <d v="2022-02-16T14:27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8"/>
    <d v="2022-02-16T14:27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9"/>
    <d v="2022-02-16T14:2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84"/>
    <d v="2022-02-16T14:27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27"/>
    <d v="2022-02-16T14:2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8"/>
    <d v="2022-02-16T12:49:48"/>
    <n v="239"/>
    <n v="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71"/>
    <d v="2022-02-16T12:49:48"/>
    <n v="75"/>
    <n v="5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72"/>
    <d v="2022-02-16T12:49:48"/>
    <n v="756"/>
    <n v="13"/>
    <n v="71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314"/>
    <x v="79"/>
    <d v="2022-02-16T12:50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49"/>
    <d v="2022-02-16T12:50: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64"/>
    <d v="2022-02-16T12:50:3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11"/>
    <d v="2022-02-16T12:5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16"/>
    <d v="2022-02-16T12:50:3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5"/>
    <d v="2022-06-22T10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30"/>
    <d v="2022-06-22T10:46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4"/>
    <d v="2022-06-22T10:46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91"/>
    <d v="2022-06-22T10:4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6"/>
    <d v="2022-06-22T10:46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49"/>
    <d v="2022-06-20T16:42:39"/>
    <n v="353"/>
    <n v="353"/>
    <m/>
    <m/>
    <n v="32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38"/>
    <d v="2022-06-20T16:42:3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88"/>
    <d v="2022-06-20T16:42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89"/>
    <d v="2022-06-20T16:42:3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63"/>
    <d v="2022-06-20T16:42:3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65"/>
    <d v="2022-06-20T16:42:39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29"/>
    <d v="2022-03-15T14:40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67"/>
    <d v="2022-06-20T15:08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8"/>
    <d v="2022-06-20T15:08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97"/>
    <d v="2022-06-20T15:08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15"/>
    <d v="2022-06-20T15:0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58"/>
    <d v="2022-06-20T15:08:50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44"/>
    <d v="2022-06-20T15:08:50"/>
    <n v="1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79"/>
    <d v="2022-06-20T15:08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72"/>
    <d v="2022-06-20T15:08:50"/>
    <n v="178"/>
    <n v="3"/>
    <n v="16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05"/>
    <d v="2022-06-20T15:08:50"/>
    <n v="498"/>
    <n v="148"/>
    <n v="329"/>
    <n v="21"/>
    <n v="498"/>
    <n v="118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75"/>
    <d v="2022-06-20T15:09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84"/>
    <d v="2022-06-20T15:09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4"/>
    <d v="2022-06-20T15:09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6"/>
    <d v="2022-06-20T15:09:44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86"/>
    <d v="2022-06-20T15:09:44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9"/>
    <d v="2022-06-20T15:09:4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3"/>
    <d v="2022-06-20T15:09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7"/>
    <d v="2022-06-20T15:09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73"/>
    <d v="2022-06-22T10:4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36"/>
    <d v="2022-06-22T10:46:2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56"/>
    <d v="2022-06-22T10:46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5"/>
    <d v="2022-06-22T10:46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6"/>
    <d v="2022-06-22T10:4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7"/>
    <d v="2022-06-22T10:46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68"/>
    <d v="2022-06-22T10:46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97"/>
    <d v="2022-06-22T10:4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18"/>
    <d v="2022-06-20T16:13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19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84"/>
    <d v="2022-06-20T16:13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26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86"/>
    <d v="2022-06-20T16:13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9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63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85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0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30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31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2"/>
    <d v="2022-06-20T16:1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6"/>
    <d v="2022-02-16T13:19:1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25"/>
    <d v="2022-02-16T14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19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84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26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85"/>
    <d v="2022-06-20T15:09:4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26"/>
    <d v="2022-06-20T15:09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20"/>
    <d v="2022-06-20T15:09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0"/>
    <d v="2022-06-20T15:09:44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9"/>
    <d v="2022-06-20T15:09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0"/>
    <d v="2022-06-20T15:09:44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1"/>
    <d v="2022-06-20T15:09:4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2"/>
    <d v="2022-06-20T15:09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88"/>
    <d v="2022-03-15T14:47:18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16"/>
    <d v="2022-03-15T14:47:18"/>
    <n v="39"/>
    <n v="39"/>
    <m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68"/>
    <d v="2022-03-15T14:47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58"/>
    <d v="2022-03-15T14:47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144"/>
    <d v="2022-03-15T14:47:4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27"/>
    <d v="2022-03-15T14:0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85"/>
    <d v="2022-03-15T14:0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0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30"/>
    <d v="2022-03-15T14:01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31"/>
    <d v="2022-03-15T14:01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2"/>
    <d v="2022-03-15T14:01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3"/>
    <d v="2022-03-15T14:0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4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130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16"/>
    <d v="2022-03-15T14:01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73"/>
    <d v="2022-03-15T14:01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59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63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5"/>
    <d v="2022-02-16T14:29:0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6"/>
    <d v="2022-02-16T14:29:0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86"/>
    <d v="2022-02-16T14:29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61"/>
    <d v="2022-02-16T14:29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63"/>
    <d v="2022-02-16T14:29:0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8"/>
    <d v="2022-02-16T14:29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9"/>
    <d v="2022-02-16T14:29:0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30"/>
    <d v="2022-02-16T14:29:0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31"/>
    <d v="2022-02-16T14:29:0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32"/>
    <d v="2022-02-16T14:2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53"/>
    <d v="2022-02-16T14:29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54"/>
    <d v="2022-02-16T14:2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"/>
    <d v="2022-02-16T14:2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2"/>
    <d v="2022-02-16T14:2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5"/>
    <d v="2022-02-16T14:29:0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16"/>
    <d v="2022-02-16T14:29:07"/>
    <n v="0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36"/>
    <d v="2022-02-16T15:02:29"/>
    <n v="272"/>
    <n v="272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37"/>
    <d v="2022-02-16T15:02:29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52"/>
    <d v="2022-04-19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53"/>
    <d v="2022-04-19T15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"/>
    <d v="2022-04-19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3"/>
    <d v="2022-04-19T15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4"/>
    <d v="2022-04-19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36"/>
    <d v="2022-03-15T14:01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65"/>
    <d v="2022-03-15T14:01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67"/>
    <d v="2022-03-15T14:01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6"/>
    <d v="2022-03-15T14:40:38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7"/>
    <d v="2022-03-15T14:40:3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9"/>
    <d v="2022-03-15T14:4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37"/>
    <d v="2022-03-15T13:5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142"/>
    <d v="2022-03-15T13:5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68"/>
    <d v="2022-03-15T13:5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58"/>
    <d v="2022-03-15T13:55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59"/>
    <x v="79"/>
    <d v="2022-03-15T13:55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145"/>
    <d v="2022-03-15T12:2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68"/>
    <d v="2022-03-15T12:23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58"/>
    <d v="2022-03-15T12:23:5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49"/>
    <d v="2022-03-15T12:24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64"/>
    <d v="2022-03-15T12:24:1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16"/>
    <d v="2022-03-15T12:24:1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73"/>
    <d v="2022-03-15T12:24:1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36"/>
    <d v="2022-03-15T12:24:18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5"/>
    <x v="37"/>
    <d v="2022-03-15T12:24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68"/>
    <d v="2022-03-15T14:21:5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97"/>
    <d v="2022-03-15T14:2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115"/>
    <d v="2022-03-15T14:2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205"/>
    <d v="2022-04-19T14:47:06"/>
    <n v="94"/>
    <n v="3"/>
    <n v="89"/>
    <n v="2"/>
    <n v="40"/>
    <n v="2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5"/>
    <d v="2022-04-19T15:54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1"/>
    <d v="2022-04-19T15:54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6"/>
    <d v="2022-04-19T15:54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73"/>
    <d v="2022-04-19T15:5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94"/>
    <d v="2022-04-19T15:54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36"/>
    <d v="2022-04-19T15:54:3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65"/>
    <d v="2022-04-19T15:54:3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66"/>
    <d v="2022-04-19T15:5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81"/>
    <d v="2022-04-19T15:54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7"/>
    <d v="2022-04-19T15:49:00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7"/>
    <d v="2022-04-19T15:27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8"/>
    <d v="2022-04-19T15:27:1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40"/>
    <d v="2022-04-19T15:27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8"/>
    <d v="2022-04-19T15:27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75"/>
    <d v="2022-04-19T15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76"/>
    <d v="2022-04-19T15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8"/>
    <d v="2022-04-19T15:27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204"/>
    <d v="2022-04-19T15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9"/>
    <d v="2022-04-19T15:27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50"/>
    <d v="2022-04-19T15:2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44"/>
    <d v="2022-05-18T11:21:17"/>
    <n v="5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78"/>
    <d v="2022-05-18T11:21:17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72"/>
    <d v="2022-05-18T11:21:17"/>
    <n v="94"/>
    <n v="23"/>
    <n v="4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49"/>
    <d v="2022-05-18T11:22:53"/>
    <n v="57"/>
    <n v="57"/>
    <m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41"/>
    <d v="2022-04-19T14:47:2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49"/>
    <d v="2022-04-19T14:47:2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64"/>
    <d v="2022-04-19T14:47:2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90"/>
    <d v="2022-04-19T14:47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16"/>
    <d v="2022-04-19T14:47:2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73"/>
    <d v="2022-04-19T14:47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93"/>
    <d v="2022-04-19T14:47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64"/>
    <d v="2022-06-20T16:43:15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38"/>
    <d v="2022-06-20T16:43:15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88"/>
    <d v="2022-06-20T16:43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05"/>
    <d v="2022-06-20T16:43:1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65"/>
    <d v="2022-06-20T16:4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6"/>
    <d v="2022-06-20T16:43:15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73"/>
    <d v="2022-06-20T16:43:1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93"/>
    <d v="2022-06-20T16:4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94"/>
    <d v="2022-06-20T16:4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04"/>
    <d v="2022-06-20T16:4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36"/>
    <d v="2022-06-20T16:43:15"/>
    <n v="1230"/>
    <n v="1230"/>
    <m/>
    <m/>
    <n v="1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37"/>
    <d v="2022-06-20T16:43:15"/>
    <n v="186"/>
    <n v="186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38"/>
    <d v="2022-06-20T16:43:1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39"/>
    <d v="2022-06-20T16:43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67"/>
    <d v="2022-06-20T16:43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226"/>
    <d v="2022-06-20T16:43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83"/>
    <d v="2022-06-20T16:43:15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64"/>
    <d v="2022-05-18T11:22:5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138"/>
    <d v="2022-05-18T11:22:5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0"/>
    <d v="2022-05-18T11:22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1"/>
    <d v="2022-05-18T11:22:5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16"/>
    <d v="2022-05-18T11:22:5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73"/>
    <d v="2022-05-18T11:22:5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3"/>
    <d v="2022-05-18T11:2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4"/>
    <d v="2022-05-18T11:2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104"/>
    <d v="2022-05-18T11:22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35"/>
    <d v="2022-05-18T11:22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36"/>
    <d v="2022-05-18T11:22:53"/>
    <n v="1665"/>
    <n v="1665"/>
    <m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37"/>
    <d v="2022-05-18T11:22:53"/>
    <n v="265"/>
    <n v="265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38"/>
    <d v="2022-05-18T11:22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39"/>
    <d v="2022-05-18T11:22:5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67"/>
    <d v="2022-05-18T11:22:5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183"/>
    <d v="2022-05-18T11:22:5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68"/>
    <d v="2022-05-18T11:22:53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7"/>
    <d v="2022-05-18T11:22:5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98"/>
    <d v="2022-05-18T11:22:53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23"/>
    <x v="58"/>
    <d v="2022-05-18T11:22:53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7"/>
    <d v="2022-02-16T12:52:17"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85"/>
    <d v="2022-02-16T12:52:17"/>
    <n v="1305"/>
    <m/>
    <n v="1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19"/>
    <d v="2022-02-16T12:52:1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20"/>
    <d v="2022-02-16T12:52:1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49"/>
    <d v="2022-02-16T12:57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64"/>
    <d v="2022-02-16T12:5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16"/>
    <d v="2022-02-16T12:57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35"/>
    <d v="2022-02-16T12:5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36"/>
    <d v="2022-02-16T12:57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37"/>
    <d v="2022-02-16T12:5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65"/>
    <d v="2022-02-16T12:57:2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82"/>
    <d v="2022-02-16T12:5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67"/>
    <d v="2022-02-16T12:57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68"/>
    <d v="2022-02-16T12:57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8"/>
    <d v="2022-02-16T12:57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8"/>
    <d v="2022-02-16T12:57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9"/>
    <d v="2022-02-16T12:57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8"/>
    <d v="2022-03-15T11:36:55"/>
    <n v="416"/>
    <n v="0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09"/>
    <d v="2022-03-15T11:36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71"/>
    <d v="2022-03-15T11:36:55"/>
    <n v="6"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79"/>
    <d v="2022-03-15T11:36:55"/>
    <n v="92"/>
    <n v="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99"/>
    <d v="2022-03-15T11:37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75"/>
    <d v="2022-03-15T11:37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76"/>
    <d v="2022-03-15T11:37:28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7"/>
    <d v="2022-03-15T11:37:28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8"/>
    <d v="2022-03-15T11:37:2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9"/>
    <d v="2022-03-15T11:37:28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06"/>
    <d v="2022-05-18T11:41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68"/>
    <d v="2022-06-20T16:43:15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96"/>
    <d v="2022-06-20T16:43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69"/>
    <d v="2022-06-20T16:43:1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201"/>
    <d v="2022-06-20T16:43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58"/>
    <d v="2022-06-20T16:43:15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44"/>
    <d v="2022-06-20T16:43:15"/>
    <n v="1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147"/>
    <d v="2022-06-20T16:43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36"/>
    <d v="2022-05-18T11:3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37"/>
    <d v="2022-05-18T11:3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32"/>
    <d v="2022-05-18T11:3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11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7"/>
    <d v="2022-05-18T11:45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8"/>
    <d v="2022-05-18T11:45:34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9"/>
    <d v="2022-05-18T11:45:34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0"/>
    <d v="2022-05-18T11:45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17"/>
    <d v="2022-05-18T11:45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68"/>
    <d v="2022-03-15T14:34:3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24"/>
    <d v="2022-03-15T14:32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64"/>
    <d v="2022-03-15T14:18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16"/>
    <d v="2022-03-15T14:18:3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92"/>
    <d v="2022-03-15T14:18:3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36"/>
    <d v="2022-03-15T14:18:34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37"/>
    <d v="2022-03-15T14:18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67"/>
    <d v="2022-03-15T14:18:3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35"/>
    <d v="2022-05-18T11:41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36"/>
    <d v="2022-05-18T11:41:51"/>
    <n v="1847"/>
    <n v="1847"/>
    <m/>
    <m/>
    <n v="1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37"/>
    <d v="2022-05-18T11:41:51"/>
    <n v="192"/>
    <n v="192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38"/>
    <d v="2022-05-18T11:41:5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99"/>
    <d v="2022-04-19T14:4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6"/>
    <d v="2022-04-19T15:57:00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7"/>
    <d v="2022-04-19T15:57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52"/>
    <d v="2022-04-19T15:57:0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39"/>
    <d v="2022-04-19T15:57:0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6"/>
    <d v="2022-04-19T15:57:0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5"/>
    <d v="2022-04-19T15:57:00"/>
    <n v="442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6"/>
    <d v="2022-04-19T15:57:0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1"/>
    <d v="2022-04-19T15:57:0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2"/>
    <d v="2022-04-19T15:57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7"/>
    <d v="2022-04-19T15:57:0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21"/>
    <d v="2022-04-19T15:57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00"/>
    <d v="2022-04-19T15:57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83"/>
    <d v="2022-04-19T15:57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8"/>
    <d v="2022-04-19T15:57:00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69"/>
    <d v="2022-04-19T15:57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7"/>
    <d v="2022-04-19T15:57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97"/>
    <d v="2022-04-19T15:57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9"/>
    <d v="2022-03-15T12:15:16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3"/>
    <d v="2022-04-19T14:50:40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66"/>
    <d v="2022-03-15T13:36:4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68"/>
    <d v="2022-03-15T13:36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40"/>
    <d v="2022-03-15T13:36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58"/>
    <d v="2022-03-15T13:36:4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72"/>
    <d v="2022-03-15T13:36:43"/>
    <n v="35"/>
    <n v="0"/>
    <n v="3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102"/>
    <d v="2022-03-15T13:3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49"/>
    <d v="2022-03-15T13:3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16"/>
    <d v="2022-03-15T13:37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35"/>
    <d v="2022-03-15T13:3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16"/>
    <d v="2022-03-15T14:37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59"/>
    <d v="2022-02-16T12:58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8"/>
    <d v="2022-02-16T14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30"/>
    <d v="2022-02-16T14:57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31"/>
    <d v="2022-02-16T14:57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1"/>
    <d v="2022-02-16T14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32"/>
    <d v="2022-02-16T14:5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31"/>
    <d v="2022-02-16T14:5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2"/>
    <d v="2022-02-16T14:57:5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3"/>
    <d v="2022-02-16T14:5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"/>
    <d v="2022-02-16T14:57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111"/>
    <d v="2022-02-16T14:5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4"/>
    <d v="2022-02-16T14:57:5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5"/>
    <d v="2022-02-16T14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51"/>
    <d v="2022-05-18T10:0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4"/>
    <d v="2022-05-18T10:09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38"/>
    <d v="2022-02-16T12:51:14"/>
    <n v="8"/>
    <n v="4"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39"/>
    <d v="2022-02-16T12:51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6"/>
    <d v="2022-02-16T12:46:31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3"/>
    <d v="2022-02-16T12:46:31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36"/>
    <d v="2022-02-16T12:46:31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39"/>
    <d v="2022-02-16T12:46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5"/>
    <d v="2022-02-16T12:46:31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59"/>
    <d v="2022-06-20T16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63"/>
    <d v="2022-06-20T16:02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27"/>
    <d v="2022-06-20T16:0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85"/>
    <d v="2022-06-20T16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30"/>
    <d v="2022-06-20T16:02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51"/>
    <d v="2022-06-20T16:0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53"/>
    <d v="2022-06-20T16:0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87"/>
    <d v="2022-06-20T16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49"/>
    <d v="2022-06-20T16:02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64"/>
    <d v="2022-06-20T16:02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16"/>
    <d v="2022-06-20T16:02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37"/>
    <d v="2022-06-20T16:04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67"/>
    <d v="2022-06-20T16:04:1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68"/>
    <d v="2022-06-20T16:04:14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00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2"/>
    <d v="2022-05-18T09:56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4"/>
    <d v="2022-05-18T09:56:18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3"/>
    <d v="2022-05-18T09:56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7"/>
    <d v="2022-05-18T09:5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4"/>
    <d v="2022-05-18T09:56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5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6"/>
    <d v="2022-05-18T09:56:1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8"/>
    <d v="2022-05-18T09:5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9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6"/>
    <d v="2022-05-18T09:56:18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9"/>
    <d v="2022-05-18T09:56:18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0"/>
    <d v="2022-05-18T09:5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1"/>
    <d v="2022-05-18T09:56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2"/>
    <d v="2022-05-18T09:5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63"/>
    <d v="2022-05-18T09:56:18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7"/>
    <d v="2022-05-18T09:56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85"/>
    <d v="2022-05-18T09:56:1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20"/>
    <d v="2022-05-18T09:56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0"/>
    <d v="2022-05-18T09:56:1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10"/>
    <d v="2022-06-20T15:09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8"/>
    <d v="2022-06-20T15:09:44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9"/>
    <d v="2022-06-20T15:0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7"/>
    <d v="2022-06-20T15:09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97"/>
    <d v="2022-06-20T15:09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15"/>
    <d v="2022-06-20T15:0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40"/>
    <d v="2022-06-20T15:09:4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8"/>
    <d v="2022-06-20T15:09:44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5"/>
    <d v="2022-04-19T14:50:40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6"/>
    <d v="2022-04-19T14:50:40"/>
    <n v="266"/>
    <m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66"/>
    <d v="2022-03-15T11:36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81"/>
    <d v="2022-03-15T11:36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82"/>
    <d v="2022-03-15T11:36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73"/>
    <d v="2022-03-15T11:36:3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68"/>
    <d v="2022-03-15T11:36:3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0"/>
    <d v="2022-02-16T13:51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30"/>
    <d v="2022-02-16T13:5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31"/>
    <d v="2022-02-16T13:5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1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32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31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2"/>
    <d v="2022-02-16T13:5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3"/>
    <d v="2022-02-16T13:51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4"/>
    <d v="2022-02-16T13:5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92"/>
    <d v="2022-04-19T15:11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35"/>
    <d v="2022-04-19T15:1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36"/>
    <d v="2022-04-19T15:11:0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37"/>
    <d v="2022-04-19T15:1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65"/>
    <d v="2022-04-19T15:11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68"/>
    <d v="2022-04-19T15:11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58"/>
    <d v="2022-04-19T15:11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74"/>
    <d v="2022-04-19T15:11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66"/>
    <d v="2022-04-19T15:49:00"/>
    <n v="428"/>
    <n v="4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26"/>
    <d v="2022-04-19T15:49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67"/>
    <d v="2022-04-19T15:4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83"/>
    <d v="2022-04-19T15:4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36"/>
    <d v="2022-03-15T12:11:0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52"/>
    <d v="2022-03-15T12:1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39"/>
    <d v="2022-03-15T12:1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56"/>
    <d v="2022-03-15T12:11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65"/>
    <d v="2022-03-15T12:11:02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66"/>
    <d v="2022-03-15T12:11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81"/>
    <d v="2022-03-15T12:1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82"/>
    <d v="2022-03-15T12:11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67"/>
    <d v="2022-03-15T12:11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08"/>
    <d v="2022-03-15T12:11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9"/>
    <d v="2022-03-15T12:14:32"/>
    <n v="13"/>
    <n v="4"/>
    <n v="9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1"/>
    <d v="2022-03-15T12:14:32"/>
    <n v="20"/>
    <n v="20"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6"/>
    <d v="2022-03-15T12:14:32"/>
    <n v="209"/>
    <n v="57"/>
    <n v="152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73"/>
    <d v="2022-03-15T12:14:32"/>
    <n v="125"/>
    <n v="12"/>
    <n v="113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3"/>
    <d v="2022-03-15T12:14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4"/>
    <d v="2022-03-15T12:1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4"/>
    <d v="2022-03-15T12:1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04"/>
    <d v="2022-03-15T12:14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87"/>
    <d v="2022-03-15T14:42:1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49"/>
    <d v="2022-03-15T14:42:18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73"/>
    <d v="2022-05-18T11:24:0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41"/>
    <d v="2022-05-18T11:2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03"/>
    <d v="2022-05-18T11:25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49"/>
    <d v="2022-05-18T11:25:30"/>
    <n v="21"/>
    <m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6"/>
    <d v="2022-05-18T11:25:3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73"/>
    <d v="2022-05-18T11:25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36"/>
    <d v="2022-05-18T11:25:3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39"/>
    <d v="2022-05-18T11:25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65"/>
    <d v="2022-05-18T11:25:3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67"/>
    <d v="2022-05-18T11:25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68"/>
    <d v="2022-05-18T11:25:3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58"/>
    <d v="2022-05-18T11:25:3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99"/>
    <d v="2022-05-18T11:2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5"/>
    <d v="2022-05-18T11:25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6"/>
    <d v="2022-05-18T11:25:4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8"/>
    <d v="2022-05-18T11:25:49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9"/>
    <d v="2022-05-18T11:25:49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20"/>
    <d v="2022-05-18T11:25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6"/>
    <d v="2022-04-19T14:47:06"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9"/>
    <d v="2022-04-19T14:49:3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0"/>
    <d v="2022-04-19T14:49:3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1"/>
    <d v="2022-04-19T14:49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06"/>
    <d v="2022-04-19T14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1"/>
    <d v="2022-04-19T14:49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2"/>
    <d v="2022-04-19T14:49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0"/>
    <d v="2022-03-15T11:37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79"/>
    <d v="2022-06-20T15:09:44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97"/>
    <d v="2022-06-20T15:10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99"/>
    <d v="2022-06-20T15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75"/>
    <d v="2022-06-20T15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76"/>
    <d v="2022-06-20T15:10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7"/>
    <d v="2022-06-20T15:10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8"/>
    <d v="2022-06-20T15:10:0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9"/>
    <d v="2022-06-20T15:10:0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0"/>
    <d v="2022-06-20T15:10:0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"/>
    <d v="2022-06-20T15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3"/>
    <d v="2022-06-20T15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59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32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11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12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113"/>
    <d v="2022-06-20T15:10:0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4"/>
    <d v="2022-06-20T15:10:01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5"/>
    <d v="2022-04-19T14:49:52"/>
    <n v="913"/>
    <m/>
    <n v="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6"/>
    <d v="2022-04-19T14:49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1"/>
    <d v="2022-04-19T14:49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7"/>
    <d v="2022-04-19T14:49:52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75"/>
    <d v="2022-04-19T14:49:52"/>
    <n v="4143"/>
    <n v="0"/>
    <n v="4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76"/>
    <d v="2022-04-19T14:49:52"/>
    <n v="17991"/>
    <n v="0"/>
    <n v="179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77"/>
    <d v="2022-04-19T14:49:52"/>
    <n v="3222"/>
    <n v="0"/>
    <n v="3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78"/>
    <d v="2022-04-19T14:49:52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07"/>
    <d v="2022-04-19T14:49:52"/>
    <n v="1146"/>
    <n v="0"/>
    <n v="1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08"/>
    <d v="2022-04-19T14:49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95"/>
    <d v="2022-04-19T14:49:52"/>
    <n v="6012"/>
    <n v="0"/>
    <n v="6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66"/>
    <d v="2022-04-19T14:49:52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8"/>
    <d v="2022-04-19T14:49:52"/>
    <n v="260"/>
    <n v="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9"/>
    <d v="2022-04-19T14:49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40"/>
    <d v="2022-04-19T14:49:52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8"/>
    <d v="2022-04-19T14:49:52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4"/>
    <d v="2022-04-19T14:49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09"/>
    <d v="2022-04-19T14:49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9"/>
    <d v="2022-04-19T14:49:52"/>
    <n v="71"/>
    <n v="2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8"/>
    <d v="2022-04-19T14:49:52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2"/>
    <d v="2022-04-19T14:49:52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99"/>
    <d v="2022-04-19T14:50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75"/>
    <d v="2022-04-19T14:50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76"/>
    <d v="2022-04-19T14:50:0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8"/>
    <d v="2022-04-19T14:45:01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9"/>
    <d v="2022-04-19T14:45:01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30"/>
    <d v="2022-04-19T14:45:01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31"/>
    <d v="2022-04-19T14:45:0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1"/>
    <d v="2022-04-19T14:45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32"/>
    <d v="2022-04-19T14:45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8"/>
    <d v="2022-03-15T14:00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9"/>
    <d v="2022-03-15T14:00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50"/>
    <d v="2022-03-15T14:00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17"/>
    <d v="2022-03-15T14:0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6"/>
    <d v="2022-04-19T15:16:45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73"/>
    <d v="2022-04-19T15:16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36"/>
    <d v="2022-04-19T15:16:45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6"/>
    <d v="2022-04-19T15:16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65"/>
    <d v="2022-04-19T15:16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68"/>
    <d v="2022-04-19T15:16:4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40"/>
    <d v="2022-04-19T15:16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6"/>
    <d v="2022-04-19T15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7"/>
    <d v="2022-04-19T15:25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68"/>
    <d v="2022-04-19T15:25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40"/>
    <d v="2022-04-19T15:25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7"/>
    <x v="58"/>
    <d v="2022-04-19T15:25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76"/>
    <d v="2022-04-19T15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8"/>
    <d v="2022-04-19T15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9"/>
    <d v="2022-04-19T15:26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84"/>
    <d v="2022-04-19T14:45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72"/>
    <d v="2022-05-18T11:20:42"/>
    <n v="986"/>
    <n v="205"/>
    <n v="596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01"/>
    <d v="2022-05-18T11:21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35"/>
    <d v="2022-05-18T11:21:0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07"/>
    <d v="2022-05-18T11:21:0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47"/>
    <d v="2022-05-18T11:21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48"/>
    <d v="2022-05-18T11:21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49"/>
    <d v="2022-05-18T11:21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6"/>
    <d v="2022-03-15T11:36:55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7"/>
    <d v="2022-03-15T11:36:5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39"/>
    <d v="2022-03-15T11:36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6"/>
    <d v="2022-03-15T11:36:55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5"/>
    <d v="2022-03-15T11:36:55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6"/>
    <d v="2022-03-15T11:36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1"/>
    <d v="2022-03-15T11:36:5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2"/>
    <d v="2022-03-15T11:36:55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7"/>
    <d v="2022-03-15T11:36:55"/>
    <n v="83"/>
    <m/>
    <n v="83"/>
    <n v="1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21"/>
    <d v="2022-03-15T11:3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73"/>
    <d v="2022-03-15T11:36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200"/>
    <d v="2022-03-15T11:36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67"/>
    <d v="2022-03-15T11:36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83"/>
    <d v="2022-03-15T11:36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68"/>
    <d v="2022-03-15T11:36:5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96"/>
    <d v="2022-03-15T11:36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7"/>
    <d v="2022-03-15T11:36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92"/>
    <d v="2022-03-15T11:37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2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63"/>
    <d v="2022-02-16T12:47:0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7"/>
    <d v="2022-02-16T12:47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35"/>
    <d v="2022-02-16T12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54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64"/>
    <d v="2022-04-19T15:11:1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0"/>
    <d v="2022-05-18T11:21:0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1"/>
    <d v="2022-05-18T11:21:0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2"/>
    <d v="2022-05-18T11:21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3"/>
    <d v="2022-05-18T11:21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7"/>
    <d v="2022-05-18T11:21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4"/>
    <d v="2022-05-18T11:21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15"/>
    <d v="2022-05-18T11:21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6"/>
    <d v="2022-05-18T11:21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3"/>
    <d v="2022-05-18T11:21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4"/>
    <d v="2022-05-18T11:21:00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5"/>
    <d v="2022-05-18T11:21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6"/>
    <d v="2022-05-18T11:21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7"/>
    <d v="2022-05-18T11:21:0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7"/>
    <d v="2022-05-18T11:21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99"/>
    <d v="2022-05-18T11:21:0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49"/>
    <d v="2022-05-18T11:21:00"/>
    <n v="353"/>
    <n v="353"/>
    <m/>
    <m/>
    <n v="32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38"/>
    <d v="2022-05-18T11:21:0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7"/>
    <d v="2022-04-19T14:50:09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8"/>
    <d v="2022-04-19T14:50:09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9"/>
    <d v="2022-04-19T14:50:09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0"/>
    <d v="2022-04-19T14:50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17"/>
    <d v="2022-04-19T14:50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2"/>
    <d v="2022-04-19T14:5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59"/>
    <d v="2022-04-19T15:16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63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85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30"/>
    <d v="2022-04-19T15:1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51"/>
    <d v="2022-04-19T15:1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52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87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102"/>
    <d v="2022-04-19T15:1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49"/>
    <d v="2022-04-19T15:1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16"/>
    <d v="2022-04-19T15:16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35"/>
    <d v="2022-04-19T15:1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5"/>
    <d v="2022-06-20T16:45:0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02"/>
    <d v="2022-06-20T16:45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41"/>
    <d v="2022-06-20T16:4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49"/>
    <d v="2022-06-20T16:45:07"/>
    <n v="23"/>
    <m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9"/>
    <d v="2022-06-20T16:4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6"/>
    <d v="2022-06-20T16:45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73"/>
    <d v="2022-06-20T16:45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63"/>
    <d v="2022-05-18T10:00:15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7"/>
    <d v="2022-05-18T10:00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35"/>
    <d v="2022-05-18T10:00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60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85"/>
    <d v="2022-05-18T10:00:1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26"/>
    <d v="2022-05-18T10:00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20"/>
    <d v="2022-05-18T10:00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0"/>
    <d v="2022-05-18T10:00:1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8"/>
    <d v="2022-05-18T10:00:15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98"/>
    <d v="2022-05-18T10:00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30"/>
    <d v="2022-05-18T10:00:15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31"/>
    <d v="2022-05-18T10:00:1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06"/>
    <d v="2022-05-18T10:00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18"/>
    <d v="2022-05-18T10:00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1"/>
    <d v="2022-05-18T10:00:1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32"/>
    <d v="2022-05-18T10:00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49"/>
    <d v="2022-05-18T10:00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31"/>
    <d v="2022-05-18T10:00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56"/>
    <d v="2022-05-18T10:00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2"/>
    <d v="2022-05-18T10:00:1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34"/>
    <d v="2022-05-18T10:00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4"/>
    <d v="2022-05-18T10:00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0"/>
    <d v="2022-05-18T10:00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"/>
    <d v="2022-05-18T10:00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"/>
    <d v="2022-05-18T10:00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40"/>
    <d v="2022-02-16T12:45:2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8"/>
    <d v="2022-02-16T12:45:27"/>
    <n v="322"/>
    <n v="0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86"/>
    <d v="2022-03-15T14:28:4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61"/>
    <d v="2022-03-15T14:2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63"/>
    <d v="2022-03-15T14:28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7"/>
    <d v="2022-03-15T14:2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8"/>
    <d v="2022-03-15T14:2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9"/>
    <d v="2022-03-15T14:28:4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30"/>
    <d v="2022-03-15T14:28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1"/>
    <d v="2022-03-15T12:0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60"/>
    <d v="2022-03-15T12:09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90"/>
    <d v="2022-03-15T12:09:10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0"/>
    <d v="2022-05-18T10:06:48"/>
    <n v="1308"/>
    <m/>
    <n v="1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90"/>
    <d v="2022-05-18T10:0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24"/>
    <d v="2022-05-18T10:08:4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26"/>
    <d v="2022-05-18T10:08:42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86"/>
    <d v="2022-05-18T10:08:4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9"/>
    <d v="2022-05-18T10:08:4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3"/>
    <d v="2022-05-18T10:08:42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27"/>
    <d v="2022-05-18T10:0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0"/>
    <d v="2022-05-18T10:08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29"/>
    <d v="2022-05-18T10:08:4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0"/>
    <d v="2022-05-18T10:08:42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1"/>
    <d v="2022-05-18T10:0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2"/>
    <d v="2022-05-18T10:0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33"/>
    <d v="2022-05-18T10:0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2"/>
    <d v="2022-05-18T10:08:4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84"/>
    <d v="2022-05-18T10:0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3"/>
    <d v="2022-05-18T10:08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"/>
    <d v="2022-05-18T10:08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2"/>
    <d v="2022-05-18T10:0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"/>
    <d v="2022-05-18T10:0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11"/>
    <d v="2022-05-18T10:0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13"/>
    <d v="2022-05-18T10:08:4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"/>
    <d v="2022-05-18T10:08:42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02"/>
    <d v="2022-05-18T10:08:42"/>
    <n v="0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83"/>
    <d v="2022-05-18T10:08:42"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36"/>
    <d v="2022-03-15T11:36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32"/>
    <d v="2022-03-15T11:36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4"/>
    <d v="2022-03-15T11:36:5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5"/>
    <d v="2022-03-15T11:36:55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01"/>
    <d v="2022-03-15T11:36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72"/>
    <d v="2022-02-16T14:12:42"/>
    <n v="8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64"/>
    <d v="2022-02-16T14:13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16"/>
    <d v="2022-02-16T14:13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92"/>
    <d v="2022-02-16T14:13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36"/>
    <d v="2022-02-16T14:13:13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37"/>
    <d v="2022-02-16T14:13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67"/>
    <d v="2022-02-16T14:13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68"/>
    <d v="2022-02-16T14:13:1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58"/>
    <d v="2022-02-16T14:13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93"/>
    <x v="74"/>
    <d v="2022-02-16T14:13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76"/>
    <d v="2022-02-16T14:13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9"/>
    <d v="2022-02-16T14:1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84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26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59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63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85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50"/>
    <d v="2022-02-16T14:1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30"/>
    <d v="2022-02-16T14:1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33"/>
    <d v="2022-02-16T14:1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52"/>
    <d v="2022-02-16T14:1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13"/>
    <d v="2022-02-16T14:1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87"/>
    <d v="2022-02-16T14:1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47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02"/>
    <d v="2022-03-15T11:36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41"/>
    <d v="2022-03-15T11:36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"/>
    <d v="2022-03-15T11:36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83"/>
    <d v="2022-03-15T11:36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03"/>
    <d v="2022-03-15T11:36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75"/>
    <d v="2022-03-15T12:20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76"/>
    <d v="2022-03-15T12:20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7"/>
    <d v="2022-03-15T12:20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8"/>
    <d v="2022-03-15T12:20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9"/>
    <d v="2022-03-15T12:20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4"/>
    <d v="2022-03-15T12:20:4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5"/>
    <d v="2022-03-15T12:20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6"/>
    <d v="2022-03-15T12:20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18"/>
    <d v="2022-03-15T12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86"/>
    <d v="2022-03-15T12:20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9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1"/>
    <d v="2022-03-15T12:20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2"/>
    <d v="2022-03-15T12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63"/>
    <d v="2022-03-15T12:20:4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7"/>
    <d v="2022-03-15T12:20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85"/>
    <d v="2022-03-15T12:20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120"/>
    <d v="2022-03-15T12:20:4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50"/>
    <d v="2022-03-15T12:2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8"/>
    <d v="2022-03-15T12:20:4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405"/>
    <x v="29"/>
    <d v="2022-03-15T12:20:4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49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64"/>
    <d v="2022-02-16T14:13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62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65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6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92"/>
    <d v="2022-02-16T14:13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73"/>
    <d v="2022-02-16T14:13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93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104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35"/>
    <d v="2022-02-16T14:13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36"/>
    <d v="2022-02-16T14:13:3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37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56"/>
    <d v="2022-02-16T14:1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65"/>
    <d v="2022-02-16T14:13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96"/>
    <x v="67"/>
    <d v="2022-02-16T14:13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2"/>
    <d v="2022-02-16T12:4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3"/>
    <d v="2022-02-16T12:45:2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7"/>
    <d v="2022-02-16T12:45:2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5"/>
    <d v="2022-02-16T12:45:2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20"/>
    <d v="2022-02-16T12:45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03"/>
    <d v="2022-05-18T10:08:42"/>
    <n v="0"/>
    <m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48"/>
    <d v="2022-05-18T10:08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49"/>
    <d v="2022-05-18T10:08:4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4"/>
    <d v="2022-05-18T10:08:4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89"/>
    <d v="2022-05-18T10:08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1"/>
    <d v="2022-05-18T10:08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6"/>
    <d v="2022-05-18T10:08:42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73"/>
    <d v="2022-05-18T10:08:4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6"/>
    <d v="2022-05-18T10:08:42"/>
    <n v="221"/>
    <m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7"/>
    <d v="2022-05-18T10:08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8"/>
    <d v="2022-05-18T10:08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39"/>
    <d v="2022-05-18T10:08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6"/>
    <d v="2022-05-18T10:08:4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5"/>
    <d v="2022-05-18T10:08:42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6"/>
    <d v="2022-05-18T10:08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7"/>
    <d v="2022-05-18T10:08:4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10"/>
    <d v="2022-05-18T10:08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8"/>
    <d v="2022-05-18T10:08:4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69"/>
    <d v="2022-05-18T10:08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7"/>
    <d v="2022-05-18T10:08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91"/>
    <d v="2022-04-19T15:11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16"/>
    <d v="2022-04-19T15:11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35"/>
    <d v="2022-04-19T15:11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36"/>
    <d v="2022-04-19T15:11:19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37"/>
    <d v="2022-04-19T15:11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68"/>
    <d v="2022-04-19T15:04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40"/>
    <d v="2022-04-19T15:04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58"/>
    <d v="2022-04-19T15:04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55"/>
    <d v="2022-03-15T12:2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2"/>
    <d v="2022-03-15T12:24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3"/>
    <d v="2022-03-15T12:24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01"/>
    <d v="2022-03-15T14:37:44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97"/>
    <d v="2022-03-15T14:37:44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98"/>
    <d v="2022-03-15T14:37:44"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58"/>
    <d v="2022-03-15T14:37:44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44"/>
    <d v="2022-03-15T14:37:44"/>
    <n v="16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72"/>
    <d v="2022-03-15T14:37:44"/>
    <n v="1685"/>
    <n v="243"/>
    <n v="132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16"/>
    <d v="2022-03-15T14:38:03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93"/>
    <d v="2022-03-15T14:38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94"/>
    <d v="2022-03-15T14:38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35"/>
    <d v="2022-03-15T14:38:0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36"/>
    <d v="2022-03-15T14:38:03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37"/>
    <d v="2022-03-15T14:38:03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0"/>
    <d v="2022-03-15T12:1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40"/>
    <d v="2022-05-18T10:08:4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58"/>
    <d v="2022-05-18T10:08:4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72"/>
    <d v="2022-05-18T10:08:42"/>
    <n v="101"/>
    <n v="11"/>
    <n v="8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6"/>
    <d v="2022-05-18T10:09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94"/>
    <d v="2022-05-18T10:39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104"/>
    <d v="2022-05-18T10:39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37"/>
    <d v="2022-05-18T10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56"/>
    <d v="2022-05-18T10:39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67"/>
    <d v="2022-05-18T10:39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68"/>
    <d v="2022-05-18T10:39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97"/>
    <d v="2022-05-18T10:39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01"/>
    <d v="2022-05-18T11:26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41"/>
    <d v="2022-05-18T11:26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3"/>
    <d v="2022-05-18T11:2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08"/>
    <d v="2022-05-18T11:26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80"/>
    <d v="2022-05-18T11:26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61"/>
    <d v="2022-05-18T11:26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03"/>
    <d v="2022-05-18T11:26:4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49"/>
    <d v="2022-05-18T11:26:46"/>
    <n v="136"/>
    <m/>
    <n v="136"/>
    <m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1"/>
    <d v="2022-05-18T11:2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6"/>
    <d v="2022-05-18T11:26:46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73"/>
    <d v="2022-05-18T11:26:46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37"/>
    <d v="2022-05-18T11:26:46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39"/>
    <d v="2022-05-18T11:2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1"/>
    <d v="2022-03-15T12:15:1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2"/>
    <d v="2022-03-15T12:15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3"/>
    <d v="2022-03-15T12:15:16"/>
    <n v="0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7"/>
    <d v="2022-03-15T12:15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85"/>
    <d v="2022-03-15T12:15:16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20"/>
    <d v="2022-03-15T12:15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0"/>
    <d v="2022-03-15T12:15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8"/>
    <d v="2022-03-15T12:15:16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9"/>
    <d v="2022-03-15T12:15:16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0"/>
    <d v="2022-03-15T12:15:16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1"/>
    <d v="2022-03-15T12:15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1"/>
    <d v="2022-03-15T12:1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2"/>
    <d v="2022-03-15T12:15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33"/>
    <d v="2022-03-15T12:15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2"/>
    <d v="2022-03-15T12:15:1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3"/>
    <d v="2022-03-15T12:15:1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4"/>
    <d v="2022-03-15T12:1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0"/>
    <d v="2022-03-15T12:1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5"/>
    <d v="2022-03-15T12:1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"/>
    <d v="2022-03-15T12:15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"/>
    <d v="2022-03-15T12:15:1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36"/>
    <d v="2022-03-15T12:15:1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37"/>
    <d v="2022-03-15T12:1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1"/>
    <d v="2022-04-19T14:44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96"/>
    <d v="2022-04-19T14:48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68"/>
    <d v="2022-04-19T14:48:51"/>
    <n v="223"/>
    <n v="17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40"/>
    <d v="2022-04-19T14:48:51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58"/>
    <d v="2022-04-19T14:48:51"/>
    <n v="164"/>
    <n v="19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79"/>
    <d v="2022-04-19T14:48:51"/>
    <n v="67"/>
    <n v="1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78"/>
    <d v="2022-04-19T14:48:5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72"/>
    <d v="2022-04-19T14:48:51"/>
    <n v="402"/>
    <n v="127"/>
    <n v="2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5"/>
    <d v="2022-04-19T14:49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6"/>
    <d v="2022-04-19T14:49:0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7"/>
    <d v="2022-04-19T14:49:0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8"/>
    <d v="2022-04-19T14:49:09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33"/>
    <d v="2022-04-19T14:5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52"/>
    <d v="2022-04-19T14:5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53"/>
    <d v="2022-04-19T14:5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7"/>
    <d v="2022-04-19T14:49:30"/>
    <n v="77"/>
    <n v="74"/>
    <n v="3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38"/>
    <d v="2022-04-19T14:49:3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6"/>
    <d v="2022-04-19T14:49:30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5"/>
    <d v="2022-04-19T14:49:30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6"/>
    <d v="2022-04-19T14:49:3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1"/>
    <d v="2022-04-19T14:49:3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2"/>
    <d v="2022-04-19T14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7"/>
    <d v="2022-04-19T14:49:30"/>
    <n v="136"/>
    <n v="136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83"/>
    <d v="2022-04-19T14:49:3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8"/>
    <d v="2022-04-19T14:49:30"/>
    <n v="97"/>
    <n v="4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1"/>
    <d v="2022-04-19T14:49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6"/>
    <d v="2022-05-18T11:26:46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5"/>
    <d v="2022-05-18T11:26:46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6"/>
    <d v="2022-05-18T11:26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1"/>
    <d v="2022-05-18T11:26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2"/>
    <d v="2022-05-18T11:26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7"/>
    <d v="2022-05-18T11:26:4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23"/>
    <d v="2022-05-18T11:26:4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21"/>
    <d v="2022-05-18T11:26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00"/>
    <d v="2022-05-18T11:26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96"/>
    <d v="2022-05-18T11:26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68"/>
    <d v="2022-05-18T11:26:46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7"/>
    <d v="2022-05-18T11:26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40"/>
    <d v="2022-05-18T11:26:46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58"/>
    <d v="2022-05-18T11:26:4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79"/>
    <d v="2022-05-18T11:26:46"/>
    <n v="42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99"/>
    <d v="2022-05-18T11:27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5"/>
    <d v="2022-05-18T11:2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6"/>
    <d v="2022-05-18T11:27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7"/>
    <d v="2022-05-18T11:27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8"/>
    <d v="2022-05-18T11:27:0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9"/>
    <d v="2022-05-18T11:27:03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40"/>
    <d v="2022-05-18T10:30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5"/>
    <x v="58"/>
    <d v="2022-05-18T10:30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48"/>
    <d v="2022-05-18T10:3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64"/>
    <d v="2022-05-18T10:31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16"/>
    <d v="2022-05-18T10:31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36"/>
    <d v="2022-05-18T10:31:3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37"/>
    <d v="2022-05-18T10:31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65"/>
    <d v="2022-05-18T10:31:3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0"/>
    <d v="2022-02-16T12:45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8"/>
    <d v="2022-02-16T12:45:2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9"/>
    <d v="2022-02-16T12:45:27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30"/>
    <d v="2022-02-16T12:45:27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31"/>
    <d v="2022-02-16T12:45:2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9"/>
    <d v="2022-03-15T12:14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0"/>
    <d v="2022-03-15T12:14:55"/>
    <n v="1426"/>
    <m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1"/>
    <d v="2022-03-15T12:14:55"/>
    <n v="1175"/>
    <m/>
    <n v="1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2"/>
    <d v="2022-03-15T12:14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4"/>
    <d v="2022-03-15T12:1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5"/>
    <d v="2022-03-15T12:14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31"/>
    <d v="2022-03-15T12:1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6"/>
    <d v="2022-03-15T12:14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2"/>
    <d v="2022-03-15T12:14:55"/>
    <n v="492"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7"/>
    <d v="2022-03-15T12:1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8"/>
    <d v="2022-03-15T12:14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34"/>
    <d v="2022-03-15T12:14:55"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4"/>
    <d v="2022-03-15T12:14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0"/>
    <d v="2022-03-15T12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59"/>
    <d v="2022-03-15T12:14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11"/>
    <d v="2022-03-15T12:14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12"/>
    <d v="2022-03-15T12:1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13"/>
    <d v="2022-03-15T12:14:55"/>
    <n v="1298"/>
    <m/>
    <n v="1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4"/>
    <d v="2022-03-15T12:14:55"/>
    <n v="1299"/>
    <m/>
    <n v="1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"/>
    <d v="2022-03-15T12:14:55"/>
    <n v="1836"/>
    <m/>
    <n v="18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7"/>
    <d v="2022-03-15T12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49"/>
    <d v="2022-03-15T12:14:55"/>
    <n v="303"/>
    <m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89"/>
    <d v="2022-03-15T12:1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6"/>
    <d v="2022-03-15T12:14:55"/>
    <n v="364"/>
    <m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92"/>
    <d v="2022-03-15T12:14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1"/>
    <d v="2022-02-16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32"/>
    <d v="2022-02-16T12:45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33"/>
    <d v="2022-02-16T12:4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2"/>
    <d v="2022-02-16T12:45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3"/>
    <d v="2022-02-16T12:45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4"/>
    <d v="2022-02-16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0"/>
    <d v="2022-02-16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"/>
    <d v="2022-02-16T12:45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36"/>
    <d v="2022-02-16T12:45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4"/>
    <d v="2022-02-16T12:45:2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"/>
    <d v="2022-02-16T12:45:2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01"/>
    <d v="2022-02-16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02"/>
    <d v="2022-02-16T12:45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41"/>
    <d v="2022-02-16T12:4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"/>
    <d v="2022-02-16T12:4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2"/>
    <d v="2022-04-19T14:49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63"/>
    <d v="2022-04-19T14:49:52"/>
    <n v="3083"/>
    <m/>
    <n v="3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7"/>
    <d v="2022-04-19T14:49:52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5"/>
    <d v="2022-04-19T14:49:52"/>
    <n v="1632"/>
    <m/>
    <n v="1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19"/>
    <d v="2022-04-19T14:49:5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20"/>
    <d v="2022-04-19T14:49:5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0"/>
    <d v="2022-04-19T14:49:52"/>
    <n v="1345"/>
    <m/>
    <n v="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8"/>
    <d v="2022-04-19T14:49:5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29"/>
    <d v="2022-04-19T14:49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0"/>
    <d v="2022-04-19T14:49:52"/>
    <n v="1745"/>
    <m/>
    <n v="1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1"/>
    <d v="2022-04-19T14:49:52"/>
    <n v="1477"/>
    <m/>
    <n v="1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2"/>
    <d v="2022-04-19T14:49:5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55"/>
    <d v="2022-04-19T14:49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31"/>
    <d v="2022-04-19T14:49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56"/>
    <d v="2022-04-19T14:49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2"/>
    <d v="2022-04-19T14:49:52"/>
    <n v="671"/>
    <m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58"/>
    <d v="2022-04-19T14:49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34"/>
    <d v="2022-04-19T14:49:52"/>
    <n v="390"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6"/>
    <d v="2022-04-19T14:47:38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84"/>
    <d v="2022-02-16T14:55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90"/>
    <d v="2022-02-16T14:5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26"/>
    <d v="2022-02-16T14:55:42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4"/>
    <d v="2022-03-15T14:41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0"/>
    <d v="2022-03-15T14:41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37"/>
    <d v="2022-05-18T10:33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56"/>
    <d v="2022-05-18T10:33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67"/>
    <d v="2022-05-18T10:33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68"/>
    <d v="2022-05-18T10:33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40"/>
    <d v="2022-05-18T10:33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0"/>
    <d v="2022-05-18T11:27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92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17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00"/>
    <d v="2022-05-18T11:27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2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84"/>
    <d v="2022-05-18T11:27:0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3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27"/>
    <d v="2022-05-18T11:27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4"/>
    <d v="2022-05-18T11:27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5"/>
    <d v="2022-05-18T11:27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6"/>
    <d v="2022-05-18T11:27:03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18"/>
    <d v="2022-05-18T11:2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29"/>
    <d v="2022-05-18T11:2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86"/>
    <d v="2022-05-18T11:27:03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9"/>
    <d v="2022-05-18T11:27:03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0"/>
    <d v="2022-05-18T11:27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1"/>
    <d v="2022-05-18T11:27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37"/>
    <d v="2022-04-19T15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56"/>
    <d v="2022-04-19T15:03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6"/>
    <d v="2022-03-15T12:09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4"/>
    <d v="2022-03-15T11:35:4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3"/>
    <d v="2022-02-16T12:45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08"/>
    <d v="2022-02-16T12:45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03"/>
    <d v="2022-02-16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99"/>
    <d v="2022-02-16T12:45:27"/>
    <n v="2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36"/>
    <d v="2022-02-16T12:45:27"/>
    <n v="2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81"/>
    <d v="2022-05-18T10:3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110"/>
    <d v="2022-05-18T10:3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68"/>
    <d v="2022-05-18T10:31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7"/>
    <x v="58"/>
    <d v="2022-05-18T10:31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64"/>
    <d v="2022-05-18T10:32:11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11"/>
    <d v="2022-05-18T10:3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16"/>
    <d v="2022-05-18T10:32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35"/>
    <d v="2022-05-18T10:3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36"/>
    <d v="2022-05-18T10:32:1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37"/>
    <d v="2022-05-18T10:32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39"/>
    <d v="2022-05-18T10:3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56"/>
    <d v="2022-05-18T10:32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65"/>
    <d v="2022-05-18T10:32:11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66"/>
    <d v="2022-05-18T10:32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81"/>
    <d v="2022-05-18T10:3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67"/>
    <d v="2022-05-18T10:32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68"/>
    <d v="2022-05-18T10:32:11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57"/>
    <d v="2022-05-18T10:32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40"/>
    <d v="2022-05-18T10:32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58"/>
    <d v="2022-05-18T10:32:1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28"/>
    <x v="72"/>
    <d v="2022-05-18T10:32:11"/>
    <n v="27"/>
    <n v="16"/>
    <n v="9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48"/>
    <d v="2022-05-18T10:32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64"/>
    <d v="2022-05-18T10:32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16"/>
    <d v="2022-05-18T10:32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62"/>
    <d v="2022-02-16T12:45:27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48"/>
    <d v="2022-02-16T12:45:27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49"/>
    <d v="2022-02-16T12:45:27"/>
    <n v="172"/>
    <n v="0"/>
    <n v="172"/>
    <n v="0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38"/>
    <d v="2022-02-16T12:45:27"/>
    <n v="3"/>
    <n v="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3"/>
    <d v="2022-03-15T12:14:55"/>
    <n v="266"/>
    <m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6"/>
    <d v="2022-03-15T12:14:55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7"/>
    <d v="2022-03-15T12:14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39"/>
    <d v="2022-03-15T12:1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6"/>
    <d v="2022-03-15T12:14:55"/>
    <n v="166"/>
    <m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5"/>
    <d v="2022-03-15T12:14:55"/>
    <n v="730"/>
    <m/>
    <n v="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17"/>
    <d v="2022-03-15T12:1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4"/>
    <d v="2022-03-15T12:14:3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3"/>
    <d v="2022-03-15T12:14:3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4"/>
    <d v="2022-03-15T12:14:3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5"/>
    <d v="2022-03-15T12:14:32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6"/>
    <d v="2022-03-15T12:14:32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18"/>
    <d v="2022-03-15T12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6"/>
    <d v="2022-03-15T12:14:3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9"/>
    <d v="2022-03-15T12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1"/>
    <d v="2022-03-15T12:14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3"/>
    <d v="2022-03-15T12:14:3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7"/>
    <d v="2022-03-15T12:14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5"/>
    <d v="2022-03-15T12:14:3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20"/>
    <d v="2022-03-15T12:1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8"/>
    <d v="2022-03-15T12:14:3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9"/>
    <d v="2022-03-15T12:14:3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31"/>
    <d v="2022-03-15T12:14:3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18"/>
    <d v="2022-03-15T12:14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33"/>
    <d v="2022-03-15T12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1"/>
    <d v="2022-02-16T12:45:27"/>
    <n v="7"/>
    <n v="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6"/>
    <d v="2022-02-16T12:45:27"/>
    <n v="322"/>
    <n v="0"/>
    <n v="322"/>
    <n v="0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0"/>
    <d v="2022-02-16T12:45:27"/>
    <n v="9"/>
    <n v="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73"/>
    <d v="2022-02-16T12:45:27"/>
    <n v="391"/>
    <n v="0"/>
    <n v="391"/>
    <n v="0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36"/>
    <d v="2022-02-16T12:45:27"/>
    <n v="513"/>
    <n v="0"/>
    <n v="513"/>
    <n v="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37"/>
    <d v="2022-02-16T12:45:27"/>
    <n v="37"/>
    <n v="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52"/>
    <d v="2022-02-16T12:45:27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6"/>
    <d v="2022-02-16T12:45:27"/>
    <n v="87"/>
    <n v="0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5"/>
    <d v="2022-02-16T12:45:27"/>
    <n v="482"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6"/>
    <d v="2022-02-16T12:45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1"/>
    <d v="2022-02-16T12:45:27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1"/>
    <d v="2022-05-18T11:37:23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9"/>
    <d v="2022-05-18T11:37:23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99"/>
    <d v="2022-05-18T11:41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49"/>
    <d v="2022-05-18T11:41:51"/>
    <n v="56"/>
    <n v="56"/>
    <m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93"/>
    <d v="2022-03-15T11:37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17"/>
    <d v="2022-03-15T11:37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00"/>
    <d v="2022-03-15T11:37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5"/>
    <d v="2022-03-15T11:35:43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7"/>
    <d v="2022-05-18T10:09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8"/>
    <d v="2022-05-18T10:0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9"/>
    <d v="2022-05-18T10:09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84"/>
    <d v="2022-05-18T10:0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3"/>
    <d v="2022-05-18T10:09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4"/>
    <d v="2022-05-18T10:09:3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5"/>
    <d v="2022-05-18T10:09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6"/>
    <d v="2022-05-18T10:09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86"/>
    <d v="2022-05-18T10:09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1"/>
    <d v="2022-05-18T10:09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3"/>
    <d v="2022-05-18T10:09:3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85"/>
    <d v="2022-05-18T10:0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8"/>
    <d v="2022-05-18T10:09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9"/>
    <d v="2022-05-18T10:09:3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30"/>
    <d v="2022-05-18T10:09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31"/>
    <d v="2022-05-18T10:09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25"/>
    <d v="2022-05-18T10:09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52"/>
    <d v="2022-05-18T10:0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53"/>
    <d v="2022-05-18T10:0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"/>
    <d v="2022-05-18T10:0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2"/>
    <d v="2022-05-18T10:0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13"/>
    <d v="2022-05-18T10:09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4"/>
    <d v="2022-05-18T10:09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5"/>
    <d v="2022-05-18T10:09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7"/>
    <d v="2022-05-18T10:09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73"/>
    <d v="2022-05-18T10:32:2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35"/>
    <d v="2022-05-18T10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36"/>
    <d v="2022-05-18T10:32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37"/>
    <d v="2022-05-18T10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65"/>
    <d v="2022-05-18T10:32:2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81"/>
    <d v="2022-05-18T10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82"/>
    <d v="2022-05-18T10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67"/>
    <d v="2022-05-18T10:32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110"/>
    <d v="2022-05-18T10:32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68"/>
    <d v="2022-05-18T10:32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0"/>
    <x v="58"/>
    <d v="2022-05-18T10:32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49"/>
    <d v="2022-05-18T10:32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64"/>
    <d v="2022-05-18T10:32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16"/>
    <d v="2022-05-18T10:32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73"/>
    <d v="2022-05-18T10:32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93"/>
    <d v="2022-05-18T10:3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35"/>
    <d v="2022-05-18T10:32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36"/>
    <d v="2022-05-18T10:32:4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37"/>
    <d v="2022-05-18T10:32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65"/>
    <d v="2022-05-18T10:32:4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66"/>
    <d v="2022-05-18T10:32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67"/>
    <d v="2022-05-18T10:32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68"/>
    <d v="2022-05-18T10:32:4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58"/>
    <d v="2022-05-18T10:32:4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1"/>
    <x v="79"/>
    <d v="2022-05-18T10:32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49"/>
    <d v="2022-05-18T10:33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64"/>
    <d v="2022-05-18T10:33:0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11"/>
    <d v="2022-05-18T10:3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91"/>
    <d v="2022-05-18T10:33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16"/>
    <d v="2022-05-18T10:33:0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73"/>
    <d v="2022-05-18T10:33:0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35"/>
    <d v="2022-05-18T10:33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36"/>
    <d v="2022-05-18T10:33:0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37"/>
    <d v="2022-05-18T10:33:0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65"/>
    <d v="2022-05-18T10:33:0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67"/>
    <d v="2022-05-18T10:33:0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68"/>
    <d v="2022-05-18T10:33:0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57"/>
    <d v="2022-05-18T10:33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97"/>
    <d v="2022-05-18T10:33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115"/>
    <d v="2022-05-18T10:33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32"/>
    <x v="58"/>
    <d v="2022-05-18T10:33:0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3"/>
    <x v="36"/>
    <d v="2022-05-18T10:3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3"/>
    <x v="56"/>
    <d v="2022-05-18T10:33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3"/>
    <x v="40"/>
    <d v="2022-05-18T10:33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49"/>
    <d v="2022-05-18T10:33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16"/>
    <d v="2022-05-18T10:33:3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35"/>
    <d v="2022-05-18T10:3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34"/>
    <x v="36"/>
    <d v="2022-05-18T10:33:3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6"/>
    <d v="2022-03-15T11:35:43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86"/>
    <d v="2022-03-15T11:35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115"/>
    <d v="2022-03-15T13:33:0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5"/>
    <x v="58"/>
    <d v="2022-03-15T13:33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64"/>
    <d v="2022-03-15T13:33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25"/>
    <d v="2022-03-15T11:3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2"/>
    <d v="2022-03-15T11:35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3"/>
    <d v="2022-03-15T11:35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13"/>
    <d v="2022-03-15T11:35:4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"/>
    <d v="2022-03-15T11:35:4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77"/>
    <d v="2022-03-15T11:35:4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48"/>
    <d v="2022-03-15T11:35:43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49"/>
    <d v="2022-03-15T11:35:4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64"/>
    <d v="2022-03-15T11:35:43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1"/>
    <d v="2022-03-15T11:35:4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6"/>
    <d v="2022-03-15T11:35:43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73"/>
    <d v="2022-03-15T11:35:4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36"/>
    <d v="2022-03-15T11:35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37"/>
    <d v="2022-03-15T11:35:4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0"/>
    <d v="2022-02-16T12:52:17"/>
    <n v="1133"/>
    <m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8"/>
    <d v="2022-02-16T12:52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29"/>
    <d v="2022-02-16T12:52:1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0"/>
    <d v="2022-02-16T12:52:17"/>
    <n v="1451"/>
    <m/>
    <n v="1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1"/>
    <d v="2022-02-16T12:52:17"/>
    <n v="1232"/>
    <m/>
    <n v="1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32"/>
    <d v="2022-02-16T12:52:17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4"/>
    <d v="2022-02-16T12:52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5"/>
    <d v="2022-02-16T12:52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31"/>
    <d v="2022-02-16T12:52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6"/>
    <d v="2022-02-16T12:52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2"/>
    <d v="2022-02-16T12:52:17"/>
    <n v="565"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7"/>
    <d v="2022-02-16T12:52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8"/>
    <d v="2022-02-16T12:52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34"/>
    <d v="2022-02-16T12:52:17"/>
    <n v="311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54"/>
    <d v="2022-02-16T12:52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0"/>
    <d v="2022-02-16T12:52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59"/>
    <d v="2022-02-16T12:52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5"/>
    <x v="79"/>
    <d v="2022-02-16T14:1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6"/>
    <x v="65"/>
    <d v="2022-02-16T14:20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6"/>
    <x v="79"/>
    <d v="2022-02-16T14:20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16"/>
    <d v="2022-02-16T14:21:2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0"/>
    <d v="2022-04-19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92"/>
    <d v="2022-04-19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17"/>
    <d v="2022-04-19T15:55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20"/>
    <d v="2022-04-19T15:4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0"/>
    <d v="2022-04-19T15:41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98"/>
    <d v="2022-04-19T15:4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0"/>
    <d v="2022-04-19T15:41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1"/>
    <d v="2022-04-19T15:41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1"/>
    <d v="2022-04-19T15:41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49"/>
    <d v="2022-04-19T15:41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2"/>
    <d v="2022-04-19T15:41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34"/>
    <d v="2022-04-19T15:41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4"/>
    <d v="2022-04-19T15:41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"/>
    <d v="2022-04-19T15:41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35"/>
    <d v="2022-04-19T15:4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49"/>
    <d v="2022-04-19T15:41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5"/>
    <d v="2022-04-19T15:46:0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6"/>
    <d v="2022-04-19T15:46:01"/>
    <n v="87"/>
    <n v="87"/>
    <m/>
    <n v="1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73"/>
    <d v="2022-04-19T15:46:01"/>
    <n v="8"/>
    <n v="8"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04"/>
    <d v="2022-04-19T15:46:01"/>
    <n v="4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7"/>
    <d v="2022-04-19T14:50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85"/>
    <d v="2022-04-19T14:50:09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20"/>
    <d v="2022-04-19T14:50:0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0"/>
    <d v="2022-04-19T14:5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84"/>
    <d v="2022-04-19T14:52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73"/>
    <d v="2022-02-16T14:21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94"/>
    <d v="2022-02-16T14:2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35"/>
    <d v="2022-02-16T14:21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36"/>
    <d v="2022-02-16T14:21:2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56"/>
    <d v="2022-02-16T14:21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67"/>
    <d v="2022-02-16T14:21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1"/>
    <d v="2022-02-16T13:3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113"/>
    <d v="2022-02-16T13:39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87"/>
    <d v="2022-02-16T13:39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16"/>
    <d v="2022-02-16T13:39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36"/>
    <d v="2022-02-16T13:39:3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6"/>
    <d v="2022-02-16T13:39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65"/>
    <d v="2022-02-16T13:39:3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40"/>
    <d v="2022-02-16T13:39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58"/>
    <d v="2022-02-16T13:39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72"/>
    <d v="2022-02-16T13:39:31"/>
    <n v="14"/>
    <n v="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67"/>
    <d v="2022-04-19T16:0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68"/>
    <d v="2022-04-19T16:02:26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40"/>
    <d v="2022-04-19T16:02:26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10"/>
    <d v="2022-03-15T11:37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68"/>
    <d v="2022-03-15T11:37:28"/>
    <n v="219"/>
    <n v="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7"/>
    <d v="2022-03-15T11:37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40"/>
    <d v="2022-03-15T11:37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8"/>
    <d v="2022-03-15T11:37:28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13"/>
    <d v="2022-06-20T15:11:21"/>
    <n v="0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4"/>
    <d v="2022-06-20T15:11:2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30"/>
    <d v="2022-06-20T15:11:2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"/>
    <d v="2022-06-20T15:11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"/>
    <d v="2022-06-20T15:11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"/>
    <d v="2022-06-20T15:11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208"/>
    <d v="2022-06-20T15:11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49"/>
    <d v="2022-06-20T15:11:2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1"/>
    <d v="2022-06-20T15:11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6"/>
    <d v="2022-06-20T15:11:21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3"/>
    <d v="2022-06-20T15:11:2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36"/>
    <d v="2022-06-20T15:11:21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6"/>
    <d v="2022-06-20T15:11:2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5"/>
    <d v="2022-06-20T15:11:21"/>
    <n v="6541"/>
    <m/>
    <n v="6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6"/>
    <d v="2022-06-20T15:11:21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1"/>
    <d v="2022-06-20T15:11:21"/>
    <n v="17"/>
    <m/>
    <n v="17"/>
    <m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82"/>
    <d v="2022-06-20T15:11:21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7"/>
    <d v="2022-06-20T15:11:2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21"/>
    <d v="2022-06-20T15:11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173"/>
    <d v="2022-06-20T15:11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68"/>
    <d v="2022-06-20T15:11:2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7"/>
    <d v="2022-06-20T15:11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40"/>
    <d v="2022-06-20T15:11:2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58"/>
    <d v="2022-06-20T15:11:21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2"/>
    <d v="2022-04-19T14:45:52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34"/>
    <d v="2022-04-19T14:45:5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4"/>
    <d v="2022-04-19T14:45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58"/>
    <d v="2022-04-19T15:0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64"/>
    <d v="2022-04-19T15:04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16"/>
    <d v="2022-04-19T15:04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92"/>
    <d v="2022-04-19T15:0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36"/>
    <d v="2022-04-19T15:04:1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56"/>
    <d v="2022-04-19T15:04:1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65"/>
    <d v="2022-04-19T15:04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67"/>
    <d v="2022-04-19T15:04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1"/>
    <d v="2022-04-19T14:51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3"/>
    <d v="2022-04-19T14:51:1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85"/>
    <d v="2022-04-19T14:51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8"/>
    <d v="2022-04-19T14:51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9"/>
    <d v="2022-04-19T14:51:1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30"/>
    <d v="2022-04-19T14:51:1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31"/>
    <d v="2022-04-19T14:51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52"/>
    <d v="2022-04-19T14:51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53"/>
    <d v="2022-04-19T14:51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"/>
    <d v="2022-04-19T14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"/>
    <d v="2022-04-19T14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13"/>
    <d v="2022-04-19T14:51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4"/>
    <d v="2022-04-19T14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5"/>
    <d v="2022-04-19T14:5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93"/>
    <d v="2022-04-19T15:1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36"/>
    <d v="2022-04-19T15:13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37"/>
    <d v="2022-04-19T15:1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65"/>
    <d v="2022-04-19T15:13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67"/>
    <d v="2022-04-19T15:13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68"/>
    <d v="2022-04-19T15:13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6"/>
    <x v="58"/>
    <d v="2022-04-19T15:13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16"/>
    <d v="2022-04-19T15:14:01"/>
    <n v="0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73"/>
    <d v="2022-04-19T15:14:01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93"/>
    <d v="2022-04-19T15:14:0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37"/>
    <x v="35"/>
    <d v="2022-04-19T15:14:0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4"/>
    <d v="2022-03-15T12:2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5"/>
    <d v="2022-03-15T12:20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77"/>
    <d v="2022-03-15T12:2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49"/>
    <d v="2022-03-15T12:2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6"/>
    <d v="2022-03-15T12:20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36"/>
    <d v="2022-03-15T12:20:09"/>
    <n v="410"/>
    <m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2"/>
    <d v="2022-04-19T14:45:01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3"/>
    <d v="2022-04-19T14:45:0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4"/>
    <d v="2022-04-19T14:45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65"/>
    <d v="2022-03-15T12:20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66"/>
    <d v="2022-03-15T12:2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81"/>
    <d v="2022-03-15T12:20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68"/>
    <d v="2022-03-15T12:20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58"/>
    <d v="2022-03-15T12:20:0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6"/>
    <d v="2022-03-15T11:35:43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81"/>
    <d v="2022-03-15T11:35:43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82"/>
    <d v="2022-03-15T11:35:4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67"/>
    <d v="2022-03-15T11:35:43"/>
    <n v="32"/>
    <n v="0"/>
    <n v="32"/>
    <m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10"/>
    <d v="2022-03-15T11:3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68"/>
    <d v="2022-03-15T11:35:43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7"/>
    <d v="2022-03-15T11:35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40"/>
    <d v="2022-03-15T11:35:43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58"/>
    <d v="2022-03-15T11:35:43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79"/>
    <d v="2022-03-15T11:3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72"/>
    <d v="2022-03-15T11:35:43"/>
    <n v="302"/>
    <n v="15"/>
    <n v="262"/>
    <n v="25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76"/>
    <d v="2022-03-15T11:36:3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8"/>
    <d v="2022-03-15T11:36:3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84"/>
    <d v="2022-03-15T11:36:3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90"/>
    <d v="2022-03-15T11:36:3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4"/>
    <d v="2022-03-15T11:36:3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26"/>
    <d v="2022-03-15T11:36:37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86"/>
    <d v="2022-03-15T11:36:37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9"/>
    <d v="2022-03-15T11:36:37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61"/>
    <d v="2022-03-15T11:36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2"/>
    <d v="2022-02-16T14:5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4"/>
    <d v="2022-02-16T14:58:40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31"/>
    <d v="2022-02-16T14:01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51"/>
    <d v="2022-02-16T14:01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33"/>
    <d v="2022-04-19T14:4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56"/>
    <d v="2022-04-19T14:4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34"/>
    <d v="2022-04-19T14:45:36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"/>
    <d v="2022-04-19T14:4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29"/>
    <d v="2022-02-16T14:01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30"/>
    <d v="2022-02-16T14:01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72"/>
    <d v="2022-02-16T14:57:59"/>
    <n v="1552"/>
    <n v="40"/>
    <n v="1386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04"/>
    <d v="2022-02-16T14:57:0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9"/>
    <d v="2022-02-16T14:57:0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0"/>
    <d v="2022-02-16T14:5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93"/>
    <d v="2022-02-16T14:5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17"/>
    <d v="2022-02-16T14:5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4"/>
    <d v="2022-02-16T14:57:0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4"/>
    <d v="2022-02-16T14:57:09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5"/>
    <d v="2022-02-16T14:57:09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6"/>
    <d v="2022-02-16T14:57:09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6"/>
    <d v="2022-02-16T14:57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0"/>
    <d v="2022-02-16T14:5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1"/>
    <d v="2022-02-16T14:57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2"/>
    <d v="2022-02-16T14:5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3"/>
    <d v="2022-02-16T14:57:0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5"/>
    <d v="2022-02-16T14:57:0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20"/>
    <d v="2022-02-16T14:57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66"/>
    <d v="2022-03-15T13:39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68"/>
    <d v="2022-03-15T13:39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1"/>
    <d v="2022-06-20T16:1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4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130"/>
    <d v="2022-06-20T16:1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49"/>
    <d v="2022-06-20T16:1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64"/>
    <d v="2022-06-20T16:13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16"/>
    <d v="2022-06-20T16:13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73"/>
    <d v="2022-06-20T16:1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93"/>
    <d v="2022-06-20T16:1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36"/>
    <d v="2022-06-20T16:13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37"/>
    <d v="2022-06-20T16:1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6"/>
    <d v="2022-06-20T16:1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65"/>
    <d v="2022-06-20T16:13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67"/>
    <d v="2022-06-20T16:1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68"/>
    <d v="2022-06-20T16:13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40"/>
    <d v="2022-06-20T16:13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0"/>
    <x v="58"/>
    <d v="2022-06-20T16:13:5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0"/>
    <d v="2022-06-22T10:45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30"/>
    <d v="2022-06-22T10:45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31"/>
    <d v="2022-06-22T10:45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115"/>
    <d v="2022-06-22T10:46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40"/>
    <d v="2022-06-22T10:46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509"/>
    <x v="58"/>
    <d v="2022-06-22T10:46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75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117"/>
    <d v="2022-04-19T15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84"/>
    <d v="2022-04-19T15:2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81"/>
    <d v="2022-05-18T11:2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34"/>
    <d v="2022-02-16T12:46:1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"/>
    <d v="2022-02-16T12:46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"/>
    <d v="2022-02-16T12:46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4"/>
    <d v="2022-02-16T12:46:10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26"/>
    <d v="2022-02-16T14:02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86"/>
    <d v="2022-02-16T14:0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9"/>
    <d v="2022-02-16T14:02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63"/>
    <d v="2022-02-16T14:02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85"/>
    <d v="2022-02-16T14:02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26"/>
    <d v="2022-02-16T14:0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20"/>
    <d v="2022-02-16T14:0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0"/>
    <d v="2022-02-16T14:02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29"/>
    <d v="2022-02-16T14:02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30"/>
    <d v="2022-02-16T14:02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31"/>
    <d v="2022-02-16T14:0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1"/>
    <d v="2022-02-16T14:0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2"/>
    <d v="2022-02-16T14:0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4"/>
    <d v="2022-02-16T14:02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8"/>
    <d v="2022-02-16T14:59:00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58"/>
    <d v="2022-02-16T14:59:00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09"/>
    <d v="2022-02-16T14:5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44"/>
    <d v="2022-02-16T14:59:0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87"/>
    <d v="2022-02-16T14:59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49"/>
    <d v="2022-02-16T14:59:20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88"/>
    <d v="2022-02-16T14:59:2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89"/>
    <d v="2022-02-16T14:59:2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0"/>
    <d v="2022-02-16T14:59:20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1"/>
    <d v="2022-02-16T14:59:2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16"/>
    <d v="2022-02-16T14:59:20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8"/>
    <d v="2022-05-18T11:28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58"/>
    <d v="2022-05-18T11:28:31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74"/>
    <d v="2022-05-18T11:28:31"/>
    <n v="297"/>
    <n v="2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49"/>
    <d v="2022-05-18T11:28:5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90"/>
    <d v="2022-05-18T11:28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16"/>
    <d v="2022-05-18T11:28:5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49"/>
    <d v="2022-05-18T10:28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64"/>
    <d v="2022-05-18T10:28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16"/>
    <d v="2022-05-18T10:28:4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73"/>
    <d v="2022-05-18T10:28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35"/>
    <d v="2022-05-18T10:28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36"/>
    <d v="2022-05-18T10:28:4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56"/>
    <d v="2022-05-18T10:28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67"/>
    <d v="2022-05-18T10:28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68"/>
    <d v="2022-05-18T10:28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40"/>
    <d v="2022-05-18T10:28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5"/>
    <x v="58"/>
    <d v="2022-05-18T10:28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16"/>
    <d v="2022-05-18T10:29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73"/>
    <d v="2022-05-18T10:29:06"/>
    <n v="30"/>
    <m/>
    <n v="3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40"/>
    <d v="2022-03-15T14:27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58"/>
    <d v="2022-03-15T14:27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16"/>
    <d v="2022-03-15T14:27:4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73"/>
    <d v="2022-03-15T14:27:4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36"/>
    <d v="2022-03-15T14:27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37"/>
    <d v="2022-03-15T14:2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81"/>
    <d v="2022-03-15T14:27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510"/>
    <x v="58"/>
    <d v="2022-03-15T14:27:4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8"/>
    <d v="2022-03-15T14:28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9"/>
    <d v="2022-03-15T14:28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20"/>
    <d v="2022-03-15T14:2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17"/>
    <d v="2022-03-15T14:2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84"/>
    <d v="2022-03-15T14:2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6"/>
    <d v="2022-02-16T14:55:42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73"/>
    <d v="2022-02-16T14:55:4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6"/>
    <d v="2022-02-16T14:55:42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9"/>
    <d v="2022-04-19T14:47:3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30"/>
    <d v="2022-04-19T14:47:38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31"/>
    <d v="2022-04-19T14:47:3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32"/>
    <d v="2022-04-19T14:47:3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33"/>
    <d v="2022-04-19T14:4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2"/>
    <d v="2022-04-19T14:47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3"/>
    <d v="2022-04-19T14:47:3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4"/>
    <d v="2022-04-19T14:4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0"/>
    <d v="2022-04-19T14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93"/>
    <d v="2022-05-18T10:2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94"/>
    <d v="2022-05-18T10:2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35"/>
    <d v="2022-05-18T10:2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36"/>
    <d v="2022-05-18T10:29:0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37"/>
    <d v="2022-05-18T10:29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30"/>
    <d v="2022-05-18T10:5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31"/>
    <d v="2022-05-18T10:5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33"/>
    <d v="2022-05-18T10:5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2"/>
    <d v="2022-05-18T10:5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3"/>
    <d v="2022-05-18T10:5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"/>
    <d v="2022-05-18T10:5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13"/>
    <d v="2022-05-18T10:5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4"/>
    <d v="2022-05-18T10:5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"/>
    <d v="2022-05-18T10:5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30"/>
    <d v="2022-05-18T10:5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49"/>
    <d v="2022-05-18T10:57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64"/>
    <d v="2022-05-18T10:57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16"/>
    <d v="2022-05-18T10:57:2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73"/>
    <d v="2022-05-18T10:57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35"/>
    <d v="2022-05-18T10:57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36"/>
    <d v="2022-05-18T10:57:2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6"/>
    <d v="2022-05-18T10:57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65"/>
    <d v="2022-05-18T10:57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67"/>
    <d v="2022-05-18T10:57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68"/>
    <d v="2022-05-18T10:57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40"/>
    <d v="2022-05-18T10:57:2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9"/>
    <x v="58"/>
    <d v="2022-05-18T10:57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18"/>
    <d v="2022-05-18T10:5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19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84"/>
    <d v="2022-05-18T10:5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2"/>
    <d v="2022-03-15T12:19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13"/>
    <d v="2022-03-15T12:19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4"/>
    <d v="2022-03-15T12:19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41"/>
    <d v="2022-03-15T12:19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5"/>
    <d v="2022-03-15T12:19:5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77"/>
    <d v="2022-03-15T12:19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49"/>
    <d v="2022-03-15T12:19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16"/>
    <d v="2022-03-15T12:19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6"/>
    <d v="2022-02-16T12:49:04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73"/>
    <d v="2022-02-16T12:49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93"/>
    <d v="2022-02-16T12:49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44"/>
    <d v="2022-03-15T14:32:56"/>
    <n v="2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78"/>
    <d v="2022-03-15T14:32:5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152"/>
    <d v="2022-03-15T14:33:1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39"/>
    <d v="2022-03-15T14:33:18"/>
    <n v="13"/>
    <n v="13"/>
    <n v="0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67"/>
    <d v="2022-03-15T14:33:18"/>
    <n v="17"/>
    <n v="17"/>
    <n v="0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68"/>
    <d v="2022-03-15T14:33:18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96"/>
    <d v="2022-03-15T14:33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58"/>
    <d v="2022-03-15T14:33:18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"/>
    <d v="2022-04-19T14:47:3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"/>
    <d v="2022-04-19T14:47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32"/>
    <d v="2022-04-19T14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13"/>
    <d v="2022-04-19T14:47:38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4"/>
    <d v="2022-04-19T14:47:3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31"/>
    <d v="2022-04-19T14:4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30"/>
    <d v="2022-04-19T14:47:38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"/>
    <d v="2022-04-19T14:47:3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"/>
    <d v="2022-04-19T14:47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8"/>
    <d v="2022-04-19T14:47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49"/>
    <d v="2022-04-19T14:47:38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1"/>
    <d v="2022-04-19T14:47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6"/>
    <d v="2022-04-19T14:47:38"/>
    <n v="395"/>
    <m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3"/>
    <d v="2022-04-19T14:47:3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36"/>
    <d v="2022-04-19T14:47:38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4"/>
    <d v="2022-04-19T14:44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66"/>
    <d v="2022-04-19T15:29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68"/>
    <d v="2022-04-19T15:29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8"/>
    <d v="2022-04-19T15:29:1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79"/>
    <d v="2022-04-19T15:29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8"/>
    <d v="2022-04-19T15:29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9"/>
    <d v="2022-04-19T15:29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20"/>
    <d v="2022-04-19T15:29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17"/>
    <d v="2022-04-19T15:29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00"/>
    <d v="2022-04-19T15:2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25"/>
    <d v="2022-04-19T15:2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26"/>
    <d v="2022-04-19T15:29:3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86"/>
    <d v="2022-04-19T15:29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9"/>
    <d v="2022-04-19T15:29:3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130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49"/>
    <d v="2022-04-19T15:2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16"/>
    <d v="2022-04-19T15:26:4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36"/>
    <d v="2022-04-19T15:26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38"/>
    <d v="2022-04-19T15:2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6"/>
    <d v="2022-04-19T15:26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65"/>
    <d v="2022-04-19T15:2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67"/>
    <d v="2022-04-19T15:26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68"/>
    <d v="2022-04-19T15:26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40"/>
    <d v="2022-04-19T15:26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8"/>
    <d v="2022-04-19T15:26:4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75"/>
    <d v="2022-04-19T15:2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84"/>
    <d v="2022-02-16T12:5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3"/>
    <d v="2022-02-16T12:53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0"/>
    <d v="2022-03-15T14:39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00"/>
    <d v="2022-03-15T14:39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3"/>
    <d v="2022-03-15T14:39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4"/>
    <d v="2022-03-15T14:39:4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5"/>
    <d v="2022-03-15T14:23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6"/>
    <d v="2022-03-15T14:23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86"/>
    <d v="2022-03-15T14:23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1"/>
    <d v="2022-03-15T14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3"/>
    <d v="2022-03-15T14:23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85"/>
    <d v="2022-03-15T14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26"/>
    <d v="2022-03-15T12:2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8"/>
    <d v="2022-03-15T12:20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9"/>
    <d v="2022-03-15T12:20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30"/>
    <d v="2022-03-15T12:20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31"/>
    <d v="2022-03-15T12:20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52"/>
    <d v="2022-03-15T12:2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66"/>
    <d v="2022-03-15T12:2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73"/>
    <d v="2022-03-15T14:13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36"/>
    <d v="2022-03-15T14:13:1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36"/>
    <d v="2022-03-15T14:48:05"/>
    <n v="584"/>
    <n v="584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37"/>
    <d v="2022-03-15T14:48:05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38"/>
    <d v="2022-03-15T14:48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152"/>
    <d v="2022-03-15T14:48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77"/>
    <d v="2022-04-19T14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8"/>
    <d v="2022-04-19T14:50:40"/>
    <n v="266"/>
    <n v="0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9"/>
    <d v="2022-04-19T14:50:40"/>
    <n v="35"/>
    <n v="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8"/>
    <d v="2022-04-19T14:50:40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73"/>
    <d v="2022-04-19T14:44:35"/>
    <n v="427"/>
    <m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93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4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04"/>
    <d v="2022-04-19T14:44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144"/>
    <d v="2022-03-15T14:33:18"/>
    <n v="2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78"/>
    <d v="2022-03-15T14:33:1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49"/>
    <d v="2022-03-15T14:34:3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89"/>
    <d v="2022-03-15T14:34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809"/>
    <x v="16"/>
    <d v="2022-03-15T14:34:3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41"/>
    <d v="2022-02-16T12:4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0"/>
    <d v="2022-02-16T12:49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74"/>
    <d v="2022-05-18T11:3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99"/>
    <d v="2022-05-18T11:3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5"/>
    <d v="2022-05-18T11:3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8"/>
    <d v="2022-05-18T11:43:2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9"/>
    <d v="2022-05-18T11:43:2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0"/>
    <d v="2022-05-18T11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84"/>
    <d v="2022-05-18T11:43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3"/>
    <d v="2022-05-18T11:43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4"/>
    <d v="2022-05-18T11:43:23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5"/>
    <d v="2022-05-18T11:43:23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6"/>
    <d v="2022-05-18T11:43:2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1"/>
    <d v="2022-02-16T12:46:31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32"/>
    <d v="2022-02-16T12:46:3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55"/>
    <d v="2022-02-16T12:4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2"/>
    <d v="2022-02-16T12:46:31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6"/>
    <d v="2022-05-18T11:37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7"/>
    <d v="2022-05-18T11:37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37"/>
    <d v="2022-05-18T11:10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39"/>
    <d v="2022-05-18T11:10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56"/>
    <d v="2022-05-18T11:10:1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16"/>
    <d v="2022-05-18T11:10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94"/>
    <d v="2022-05-18T11:10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56"/>
    <d v="2022-05-18T11:10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67"/>
    <d v="2022-05-18T11:10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68"/>
    <d v="2022-05-18T11:10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40"/>
    <d v="2022-05-18T11:10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58"/>
    <d v="2022-05-18T11:10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64"/>
    <d v="2022-05-18T11:10:54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89"/>
    <d v="2022-05-18T11:1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16"/>
    <d v="2022-05-18T11:10:5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92"/>
    <d v="2022-05-18T11:1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93"/>
    <d v="2022-05-18T11:1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40"/>
    <d v="2022-04-19T15:0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76"/>
    <d v="2022-04-19T14:45:01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7"/>
    <d v="2022-04-19T14:45:0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8"/>
    <d v="2022-04-19T14:45:01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9"/>
    <d v="2022-04-19T14:45:01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0"/>
    <d v="2022-04-19T14:4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0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"/>
    <d v="2022-04-19T15:54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"/>
    <d v="2022-04-19T15:54:5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36"/>
    <d v="2022-04-19T15:54:5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32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5"/>
    <d v="2022-04-19T14:44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6"/>
    <d v="2022-04-19T14:44:35"/>
    <n v="533"/>
    <m/>
    <n v="533"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2"/>
    <d v="2022-04-19T14:44:02"/>
    <n v="389"/>
    <n v="24"/>
    <n v="360"/>
    <n v="5"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6"/>
    <d v="2022-04-19T14:44:1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8"/>
    <d v="2022-04-19T14:44:1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0"/>
    <d v="2022-04-19T14:4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84"/>
    <d v="2022-04-19T14:44:1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90"/>
    <d v="2022-04-19T14:44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4"/>
    <d v="2022-04-19T14:44:18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86"/>
    <d v="2022-04-19T14:44:18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36"/>
    <d v="2022-06-20T16:45:0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39"/>
    <d v="2022-06-20T16:4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5"/>
    <d v="2022-06-20T16:45:0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6"/>
    <d v="2022-06-20T16:4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1"/>
    <d v="2022-06-20T16:4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2"/>
    <d v="2022-06-20T16:4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7"/>
    <d v="2022-06-20T16:45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8"/>
    <d v="2022-06-20T16:45:0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9"/>
    <d v="2022-06-20T16:4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58"/>
    <d v="2022-06-20T16:45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99"/>
    <d v="2022-06-20T16:45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5"/>
    <d v="2022-06-20T16:4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76"/>
    <d v="2022-06-20T16:45:2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8"/>
    <d v="2022-06-20T16:45:23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13"/>
    <d v="2022-04-19T15:54:5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4"/>
    <d v="2022-04-19T15:54:5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41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"/>
    <d v="2022-04-19T15:54:51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77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01"/>
    <d v="2022-04-19T15:54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02"/>
    <d v="2022-04-19T15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41"/>
    <d v="2022-04-19T15:54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83"/>
    <d v="2022-04-19T15:5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03"/>
    <d v="2022-04-19T15:54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49"/>
    <d v="2022-04-19T15:54:51"/>
    <n v="92"/>
    <m/>
    <n v="9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35"/>
    <d v="2022-04-19T15:11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68"/>
    <d v="2022-05-18T11:43:23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7"/>
    <d v="2022-05-18T11:4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40"/>
    <d v="2022-05-18T11:43:2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8"/>
    <d v="2022-05-18T11:43:23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9"/>
    <d v="2022-05-18T11:43:23"/>
    <n v="78"/>
    <n v="6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8"/>
    <d v="2022-05-18T11:43: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2"/>
    <d v="2022-05-18T11:43:23"/>
    <n v="183"/>
    <n v="2"/>
    <n v="17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47"/>
    <d v="2022-05-18T11:45:0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99"/>
    <d v="2022-05-18T11:45:0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240"/>
    <d v="2022-05-18T11:45:0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49"/>
    <d v="2022-05-18T11:45:09"/>
    <n v="87"/>
    <n v="87"/>
    <m/>
    <m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5"/>
    <x v="72"/>
    <d v="2022-04-19T15:51:20"/>
    <n v="260"/>
    <n v="110"/>
    <n v="13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63"/>
    <d v="2022-04-19T15:51:3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64"/>
    <d v="2022-04-19T15:51:3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02"/>
    <d v="2022-04-19T15:51:3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65"/>
    <d v="2022-04-19T15:51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66"/>
    <d v="2022-04-19T15:51:3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82"/>
    <d v="2022-04-19T15:5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67"/>
    <d v="2022-04-19T15:5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57"/>
    <d v="2022-04-19T15:54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58"/>
    <d v="2022-04-19T15:54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79"/>
    <d v="2022-04-19T15:54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99"/>
    <d v="2022-04-19T15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75"/>
    <d v="2022-04-19T15:54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5"/>
    <d v="2022-02-16T12:5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35"/>
    <d v="2022-02-16T12:58:0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152"/>
    <d v="2022-02-16T12:5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65"/>
    <d v="2022-02-16T12:58:0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49"/>
    <d v="2022-02-16T12:5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16"/>
    <d v="2022-02-16T12:58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35"/>
    <d v="2022-02-16T12:58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36"/>
    <d v="2022-02-16T12:58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37"/>
    <d v="2022-02-16T12:5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38"/>
    <d v="2022-02-16T12:5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65"/>
    <d v="2022-02-16T12:58:2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67"/>
    <d v="2022-02-16T12:58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9"/>
    <d v="2022-06-20T16:45:23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20"/>
    <d v="2022-06-20T16:4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84"/>
    <d v="2022-06-20T16:4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200366"/>
    <x v="190"/>
    <d v="2022-06-20T16:45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3"/>
    <d v="2022-05-18T11:27:03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7"/>
    <d v="2022-05-18T11:27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85"/>
    <d v="2022-05-18T11:27:0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20"/>
    <d v="2022-05-18T11:27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0"/>
    <d v="2022-05-18T11:27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8"/>
    <d v="2022-05-18T11:27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9"/>
    <d v="2022-05-18T11:27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7"/>
    <d v="2022-02-16T14:55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6"/>
    <d v="2022-02-16T14:55:4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65"/>
    <d v="2022-02-16T14:55:42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66"/>
    <d v="2022-02-16T14:55:4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67"/>
    <d v="2022-02-16T14:55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68"/>
    <d v="2022-02-16T14:55:42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40"/>
    <d v="2022-02-16T14:55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8"/>
    <d v="2022-02-16T14:55:42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72"/>
    <d v="2022-02-16T14:55:42"/>
    <n v="730"/>
    <n v="35"/>
    <n v="622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16"/>
    <d v="2022-02-16T14:56:1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73"/>
    <d v="2022-02-16T14:56:1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36"/>
    <d v="2022-02-16T14:56:13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56"/>
    <d v="2022-02-16T14:5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65"/>
    <d v="2022-02-16T14:56:1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68"/>
    <d v="2022-02-16T12:58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3"/>
    <x v="58"/>
    <d v="2022-02-16T12:58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18"/>
    <d v="2022-02-16T12:58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19"/>
    <d v="2022-02-16T12:58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84"/>
    <d v="2022-02-16T12:58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24"/>
    <d v="2022-02-16T12:5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26"/>
    <d v="2022-02-16T12:58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86"/>
    <d v="2022-02-16T12:58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48"/>
    <d v="2022-03-15T11:37:28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49"/>
    <d v="2022-03-15T11:37:28"/>
    <n v="219"/>
    <n v="0"/>
    <n v="219"/>
    <n v="0"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1"/>
    <d v="2022-03-15T11:37:28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6"/>
    <d v="2022-03-15T11:37:28"/>
    <n v="362"/>
    <n v="0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76"/>
    <d v="2022-04-19T15:54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7"/>
    <d v="2022-04-19T15:54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8"/>
    <d v="2022-04-19T15:54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9"/>
    <d v="2022-04-19T15:54:51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0"/>
    <d v="2022-04-19T15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17"/>
    <d v="2022-04-19T15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84"/>
    <d v="2022-04-19T15:54:5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3"/>
    <d v="2022-04-19T15:54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27"/>
    <d v="2022-04-19T15:54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4"/>
    <d v="2022-04-19T15:54:51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5"/>
    <d v="2022-04-19T15:54:51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6"/>
    <d v="2022-04-19T15:54:51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28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29"/>
    <d v="2022-04-19T15:54:5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67"/>
    <d v="2022-04-19T15:54:51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9"/>
    <d v="2022-04-19T15:54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1"/>
    <d v="2022-04-19T15:5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48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2"/>
    <d v="2022-04-19T15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3"/>
    <d v="2022-04-19T15:54:51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7"/>
    <d v="2022-04-19T15:54:5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85"/>
    <d v="2022-04-19T15:54:51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68"/>
    <d v="2022-04-19T15:54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0"/>
    <d v="2022-04-19T15:54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8"/>
    <d v="2022-04-19T15:54:51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39"/>
    <d v="2022-05-18T10:2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56"/>
    <d v="2022-05-18T10:2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40"/>
    <d v="2022-05-18T10:29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6"/>
    <x v="58"/>
    <d v="2022-05-18T10:29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16"/>
    <d v="2022-05-18T10:29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73"/>
    <d v="2022-05-18T10:29:22"/>
    <n v="7"/>
    <m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36"/>
    <d v="2022-05-18T10:29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37"/>
    <d v="2022-05-18T10:2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39"/>
    <d v="2022-05-18T10:2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7"/>
    <x v="58"/>
    <d v="2022-05-18T10:29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64"/>
    <d v="2022-05-18T10:29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16"/>
    <d v="2022-05-18T10:2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367"/>
    <x v="66"/>
    <d v="2022-02-16T14:5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17"/>
    <d v="2022-02-16T14:55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00"/>
    <d v="2022-02-16T14:55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84"/>
    <d v="2022-02-16T14:55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3"/>
    <d v="2022-02-16T14:55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4"/>
    <d v="2022-02-16T14:55:1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85"/>
    <d v="2022-03-15T13:3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30"/>
    <d v="2022-03-15T13:3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25"/>
    <d v="2022-03-15T14:28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26"/>
    <d v="2022-03-15T14:28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86"/>
    <d v="2022-03-15T14:28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79"/>
    <d v="2022-06-20T16:11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73"/>
    <d v="2022-06-20T16:09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93"/>
    <d v="2022-06-20T16:0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36"/>
    <d v="2022-06-20T16:09:1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37"/>
    <d v="2022-06-20T16:09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38"/>
    <d v="2022-06-20T16:0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68"/>
    <d v="2022-06-20T16:0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58"/>
    <d v="2022-06-20T16:09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71"/>
    <d v="2022-06-20T16:09:16"/>
    <n v="5"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79"/>
    <d v="2022-06-20T16:0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49"/>
    <d v="2022-06-20T16:09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16"/>
    <d v="2022-06-20T16:09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73"/>
    <d v="2022-06-20T16:09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35"/>
    <d v="2022-06-20T16:09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36"/>
    <d v="2022-06-20T16:09:3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56"/>
    <d v="2022-06-20T16:09:3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65"/>
    <d v="2022-06-20T16:09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38"/>
    <d v="2022-06-20T16:1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56"/>
    <d v="2022-06-20T16:10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65"/>
    <d v="2022-06-20T16:10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40"/>
    <d v="2022-06-20T16:10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58"/>
    <d v="2022-06-20T16:10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79"/>
    <d v="2022-06-20T16:1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49"/>
    <d v="2022-06-20T16:1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2"/>
    <x v="36"/>
    <d v="2022-04-19T15:15:0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2"/>
    <x v="37"/>
    <d v="2022-04-19T15:1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2"/>
    <x v="38"/>
    <d v="2022-04-19T15:1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2"/>
    <x v="58"/>
    <d v="2022-04-19T15:1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76"/>
    <d v="2022-04-19T15:15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8"/>
    <d v="2022-04-19T15:15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9"/>
    <d v="2022-04-19T15:15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84"/>
    <d v="2022-04-19T15:1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26"/>
    <d v="2022-04-19T15:1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59"/>
    <d v="2022-04-19T15:1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63"/>
    <d v="2022-04-19T15:1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85"/>
    <d v="2022-04-19T15:1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20"/>
    <d v="2022-04-19T15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50"/>
    <d v="2022-04-19T15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30"/>
    <d v="2022-04-19T15:1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32"/>
    <d v="2022-04-19T15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52"/>
    <d v="2022-04-19T15:1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56"/>
    <d v="2022-04-19T15:22:1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67"/>
    <d v="2022-04-19T15:22:1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68"/>
    <d v="2022-04-19T15:22:1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97"/>
    <d v="2022-04-19T15:22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115"/>
    <d v="2022-04-19T15:22:1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40"/>
    <d v="2022-04-19T15:22:1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58"/>
    <d v="2022-04-19T15:22:18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79"/>
    <d v="2022-04-19T15:22:18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40"/>
    <d v="2022-05-18T10:59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8"/>
    <d v="2022-05-18T10:59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49"/>
    <d v="2022-05-18T10:59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90"/>
    <d v="2022-05-18T10:5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16"/>
    <d v="2022-05-18T10:59:3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104"/>
    <d v="2022-05-18T10:5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36"/>
    <d v="2022-05-18T10:59:3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37"/>
    <d v="2022-05-18T10:59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65"/>
    <d v="2022-05-18T10:59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67"/>
    <d v="2022-05-18T10:59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68"/>
    <d v="2022-05-18T10:59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97"/>
    <d v="2022-05-18T10:5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115"/>
    <d v="2022-05-18T10:59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58"/>
    <d v="2022-05-18T10:59:3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36"/>
    <d v="2022-05-18T10:29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142"/>
    <d v="2022-05-18T10:2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67"/>
    <d v="2022-05-18T10:2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419"/>
    <x v="68"/>
    <d v="2022-05-18T10:29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16"/>
    <d v="2022-04-19T15:57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36"/>
    <d v="2022-04-19T15:57:52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37"/>
    <d v="2022-04-19T15:57:5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68"/>
    <d v="2022-04-19T15:57:5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97"/>
    <d v="2022-04-19T15:57:5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98"/>
    <d v="2022-04-19T15:57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200737"/>
    <x v="58"/>
    <d v="2022-04-19T15:57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49"/>
    <d v="2022-04-19T15:58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63"/>
    <d v="2022-04-19T14:58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50"/>
    <d v="2022-04-19T14:58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30"/>
    <d v="2022-04-19T14:5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31"/>
    <d v="2022-04-19T14:5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52"/>
    <d v="2022-04-19T14:5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134"/>
    <d v="2022-04-19T14:5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5"/>
    <d v="2022-04-19T14:58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49"/>
    <d v="2022-04-19T14:58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86"/>
    <d v="2022-04-19T14:5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9"/>
    <d v="2022-04-19T14:55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63"/>
    <d v="2022-04-19T14:55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0"/>
    <d v="2022-04-19T14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0"/>
    <d v="2022-04-19T14:5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1"/>
    <d v="2022-04-19T14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3"/>
    <d v="2022-04-19T14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4"/>
    <d v="2022-04-19T14:5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"/>
    <d v="2022-04-19T14:5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49"/>
    <d v="2022-04-19T14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64"/>
    <d v="2022-04-19T14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11"/>
    <d v="2022-04-19T14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16"/>
    <d v="2022-04-19T14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5"/>
    <d v="2022-04-19T14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6"/>
    <d v="2022-04-19T14:55:27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7"/>
    <d v="2022-04-19T14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39"/>
    <d v="2022-04-19T14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26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86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59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63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85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50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30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31"/>
    <d v="2022-05-18T10:57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4"/>
    <d v="2022-05-18T10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5"/>
    <d v="2022-05-18T10:5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130"/>
    <d v="2022-05-18T10:5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49"/>
    <d v="2022-05-18T10:5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144"/>
    <d v="2022-05-18T10:59: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5"/>
    <x v="79"/>
    <d v="2022-05-18T10:59:3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13"/>
    <d v="2022-05-18T10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16"/>
    <d v="2022-05-18T10:59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35"/>
    <d v="2022-05-18T10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36"/>
    <d v="2022-05-18T10:59:5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37"/>
    <d v="2022-05-18T10:5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38"/>
    <d v="2022-05-18T10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65"/>
    <d v="2022-05-18T10:59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81"/>
    <d v="2022-03-15T14:41:3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82"/>
    <d v="2022-03-15T14:41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7"/>
    <d v="2022-03-15T14:41:3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73"/>
    <d v="2022-03-15T14:4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83"/>
    <d v="2022-03-15T14:41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50"/>
    <d v="2022-03-15T14:19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30"/>
    <d v="2022-03-15T14:19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52"/>
    <d v="2022-03-15T14:19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53"/>
    <d v="2022-03-15T14:19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3"/>
    <d v="2022-06-20T15:09:25"/>
    <n v="1120"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7"/>
    <d v="2022-06-20T15:09:25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5"/>
    <d v="2022-06-20T15:09:25"/>
    <n v="332"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9"/>
    <d v="2022-06-20T15:09:2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20"/>
    <d v="2022-06-20T15:09:2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0"/>
    <d v="2022-06-20T15:09:25"/>
    <n v="408"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8"/>
    <d v="2022-06-20T15:09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64"/>
    <d v="2022-05-18T10:57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16"/>
    <d v="2022-05-18T10:57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36"/>
    <d v="2022-05-18T10:57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56"/>
    <d v="2022-05-18T10:57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65"/>
    <d v="2022-05-18T10:5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67"/>
    <d v="2022-05-18T10:57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68"/>
    <d v="2022-05-18T10:57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40"/>
    <d v="2022-05-18T10:57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0"/>
    <x v="58"/>
    <d v="2022-05-18T10:57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75"/>
    <d v="2022-05-18T10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76"/>
    <d v="2022-05-18T10:5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8"/>
    <d v="2022-05-18T10:58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9"/>
    <d v="2022-05-18T10:58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64"/>
    <d v="2022-04-19T15:58:37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89"/>
    <d v="2022-04-19T15:58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99"/>
    <d v="2022-03-15T11:39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9"/>
    <d v="2022-05-18T11:42:22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0"/>
    <d v="2022-05-18T11:42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75"/>
    <d v="2022-03-15T11:39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76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7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8"/>
    <d v="2022-03-15T11:39:4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9"/>
    <d v="2022-03-15T11:39:43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0"/>
    <d v="2022-03-15T11:39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17"/>
    <d v="2022-03-15T11:39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9"/>
    <d v="2022-06-20T15:09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30"/>
    <d v="2022-06-20T15:09:25"/>
    <n v="828"/>
    <m/>
    <n v="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31"/>
    <d v="2022-06-20T15:09:25"/>
    <n v="465"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06"/>
    <d v="2022-06-20T15:09:2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18"/>
    <d v="2022-06-20T15:09:2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1"/>
    <d v="2022-06-20T15:09:25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32"/>
    <d v="2022-06-20T15:09:2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55"/>
    <d v="2022-06-20T15:09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2"/>
    <d v="2022-06-20T15:09:25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34"/>
    <d v="2022-06-20T15:09:25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4"/>
    <d v="2022-06-20T15:09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0"/>
    <d v="2022-06-20T15:09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"/>
    <d v="2022-06-20T15:09:2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19"/>
    <d v="2022-06-20T15:09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32"/>
    <d v="2022-06-20T15:0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1"/>
    <d v="2022-06-20T15:09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4"/>
    <d v="2022-06-20T15:09:25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41"/>
    <d v="2022-06-20T15:09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94"/>
    <d v="2022-05-18T10:0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4"/>
    <d v="2022-05-18T11:15:4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5"/>
    <d v="2022-05-18T11:15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6"/>
    <d v="2022-05-18T11:15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6"/>
    <d v="2022-05-18T11:15:45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60"/>
    <d v="2022-05-18T11:1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61"/>
    <d v="2022-05-18T11:1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2"/>
    <d v="2022-03-15T11:39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84"/>
    <d v="2022-03-15T11:39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23"/>
    <d v="2022-03-15T11:39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27"/>
    <d v="2022-03-15T11:39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4"/>
    <d v="2022-03-15T11:3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6"/>
    <d v="2022-03-15T11:39:43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86"/>
    <d v="2022-03-15T11:39:4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59"/>
    <d v="2022-03-15T11:39:4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1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48"/>
    <d v="2022-03-15T11:3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3"/>
    <d v="2022-03-15T11:39:43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7"/>
    <d v="2022-03-15T11:39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85"/>
    <d v="2022-03-15T11:39:4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90"/>
    <x v="94"/>
    <d v="2022-05-18T11:0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90"/>
    <x v="35"/>
    <d v="2022-05-18T11:09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90"/>
    <x v="36"/>
    <d v="2022-05-18T11:09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90"/>
    <x v="58"/>
    <d v="2022-05-18T11:09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67"/>
    <d v="2022-05-18T11:10:14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68"/>
    <d v="2022-05-18T11:10:1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97"/>
    <d v="2022-05-18T11:10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115"/>
    <d v="2022-05-18T11:10:1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40"/>
    <d v="2022-05-18T11:10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58"/>
    <d v="2022-05-18T11:10:1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79"/>
    <d v="2022-05-18T11:10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1"/>
    <x v="72"/>
    <d v="2022-05-18T11:10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92"/>
    <x v="49"/>
    <d v="2022-05-18T11:10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69"/>
    <d v="2022-05-18T11:10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58"/>
    <d v="2022-05-18T11:10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74"/>
    <d v="2022-05-18T11:10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76"/>
    <d v="2022-05-18T11:11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8"/>
    <d v="2022-05-18T11:11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19"/>
    <d v="2022-05-18T11:1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84"/>
    <d v="2022-05-18T11:11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26"/>
    <d v="2022-05-18T11:11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59"/>
    <d v="2022-05-18T11:11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63"/>
    <d v="2022-05-18T11:11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96"/>
    <x v="85"/>
    <d v="2022-05-18T11:11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29"/>
    <d v="2022-04-19T15:54:51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0"/>
    <d v="2022-04-19T15:54:51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1"/>
    <d v="2022-04-19T15:54:5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1"/>
    <d v="2022-04-19T15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6"/>
    <d v="2022-04-19T15:35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86"/>
    <d v="2022-04-19T15:35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1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3"/>
    <d v="2022-04-19T15:35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85"/>
    <d v="2022-04-19T15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8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9"/>
    <d v="2022-04-19T15:35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30"/>
    <d v="2022-04-19T15:35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31"/>
    <d v="2022-04-19T15:35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63"/>
    <d v="2022-05-18T11:15:4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7"/>
    <d v="2022-05-18T11:1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5"/>
    <d v="2022-05-18T11:1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8"/>
    <d v="2022-05-18T11:1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9"/>
    <d v="2022-05-18T11:15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30"/>
    <d v="2022-05-18T11:15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31"/>
    <d v="2022-05-18T11:15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32"/>
    <d v="2022-05-18T11:1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52"/>
    <d v="2022-05-18T11:1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53"/>
    <d v="2022-05-18T11:1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"/>
    <d v="2022-05-18T11:1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69"/>
    <d v="2022-05-18T10:04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84"/>
    <d v="2022-05-18T10:04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3"/>
    <d v="2022-05-18T10:04:3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4"/>
    <d v="2022-05-18T10:04:36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5"/>
    <d v="2022-05-18T10:04:36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6"/>
    <d v="2022-05-18T10:04:36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86"/>
    <d v="2022-05-18T10:04:3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39"/>
    <d v="2022-03-15T14:48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67"/>
    <d v="2022-03-15T14:48:05"/>
    <n v="155"/>
    <n v="155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68"/>
    <d v="2022-03-15T14:48:05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97"/>
    <d v="2022-03-15T14:48:0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98"/>
    <d v="2022-03-15T14:48:05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58"/>
    <d v="2022-03-15T14:48:05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0"/>
    <d v="2022-03-15T14:4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8"/>
    <d v="2022-03-15T14:40:1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9"/>
    <d v="2022-03-15T14:40:1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86"/>
    <d v="2022-03-15T14:15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9"/>
    <d v="2022-03-15T14:15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63"/>
    <d v="2022-03-15T14:15:2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85"/>
    <d v="2022-03-15T14:15:2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0"/>
    <d v="2022-03-15T14:15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98"/>
    <d v="2022-03-15T14:15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30"/>
    <d v="2022-03-15T14:15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31"/>
    <d v="2022-03-15T14:1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1"/>
    <d v="2022-03-15T14:1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49"/>
    <d v="2022-03-15T14:15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2"/>
    <d v="2022-03-15T14:15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34"/>
    <d v="2022-03-15T14:15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4"/>
    <d v="2022-03-15T14:15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21"/>
    <d v="2022-04-19T14:4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73"/>
    <d v="2022-04-19T14:49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83"/>
    <d v="2022-04-19T14:49:09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0"/>
    <d v="2022-05-18T11:27:03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1"/>
    <d v="2022-05-18T11:27:0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1"/>
    <d v="2022-05-18T11:2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2"/>
    <d v="2022-05-18T11:27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2"/>
    <d v="2022-05-18T11:27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3"/>
    <d v="2022-05-18T11:27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4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0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"/>
    <d v="2022-05-18T11:27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"/>
    <d v="2022-05-18T11:27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6"/>
    <d v="2022-05-18T11:27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2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11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4"/>
    <d v="2022-05-18T11:27:0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"/>
    <d v="2022-05-18T11:27:03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0"/>
    <d v="2022-05-18T11:2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7"/>
    <d v="2022-05-18T11:27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01"/>
    <d v="2022-05-18T11:27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5"/>
    <d v="2022-05-18T11:27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02"/>
    <d v="2022-05-18T11:27:0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41"/>
    <d v="2022-05-18T11:27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03"/>
    <d v="2022-05-18T11:27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49"/>
    <d v="2022-05-18T11:27:03"/>
    <n v="134"/>
    <m/>
    <n v="134"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4"/>
    <d v="2022-05-18T11:27:0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8"/>
    <d v="2022-05-18T11:27:03"/>
    <n v="6"/>
    <n v="6"/>
    <n v="0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9"/>
    <d v="2022-04-19T14:44:18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70"/>
    <d v="2022-04-19T14:44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63"/>
    <d v="2022-04-19T14:44:18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7"/>
    <d v="2022-04-19T14:44:1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9"/>
    <d v="2022-04-19T14:44:18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30"/>
    <d v="2022-04-19T14:44:18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2"/>
    <d v="2022-04-19T14:44:1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25"/>
    <d v="2022-04-19T15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52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53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"/>
    <d v="2022-04-19T15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69"/>
    <d v="2022-04-19T15:35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71"/>
    <d v="2022-04-19T15:35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72"/>
    <d v="2022-04-19T15:35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58"/>
    <d v="2022-02-16T14:15:4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72"/>
    <d v="2022-02-16T14:15:48"/>
    <n v="50"/>
    <n v="3"/>
    <n v="4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19"/>
    <d v="2022-02-16T14:1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84"/>
    <d v="2022-02-16T14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36"/>
    <d v="2022-04-19T15:11:3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37"/>
    <d v="2022-04-19T15:11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65"/>
    <d v="2022-04-19T15:11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82"/>
    <d v="2022-04-19T15:11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67"/>
    <d v="2022-04-19T15:11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0"/>
    <d v="2022-04-19T15:1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30"/>
    <d v="2022-04-19T15:1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2"/>
    <d v="2022-04-19T15:1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53"/>
    <d v="2022-04-19T15:1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"/>
    <d v="2022-04-19T15:1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13"/>
    <d v="2022-04-19T15:1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87"/>
    <d v="2022-04-19T15:16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36"/>
    <d v="2022-04-19T15:52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56"/>
    <d v="2022-04-19T15:52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65"/>
    <d v="2022-04-19T15:52:12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66"/>
    <d v="2022-04-19T15:5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142"/>
    <d v="2022-04-19T15:52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68"/>
    <d v="2022-04-19T15:52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40"/>
    <d v="2022-04-19T15:52:1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58"/>
    <d v="2022-04-19T15:52:1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27"/>
    <d v="2022-04-19T15:5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75"/>
    <d v="2022-04-19T15:5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76"/>
    <d v="2022-04-19T15:52:2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7"/>
    <d v="2022-04-19T15:52:2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1"/>
    <d v="2022-04-19T15:54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2"/>
    <d v="2022-02-16T14:59:20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26"/>
    <d v="2022-02-16T14:2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86"/>
    <d v="2022-02-16T14:2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9"/>
    <d v="2022-02-16T14:2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48"/>
    <d v="2022-02-16T14:2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63"/>
    <d v="2022-02-16T14:2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85"/>
    <d v="2022-02-16T14:2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0"/>
    <d v="2022-02-16T14:2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91"/>
    <d v="2022-02-16T14:2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30"/>
    <d v="2022-02-16T14:2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31"/>
    <d v="2022-02-16T14:2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1"/>
    <d v="2022-02-16T14:2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32"/>
    <d v="2022-02-16T14:2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2"/>
    <d v="2022-02-16T14:27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4"/>
    <d v="2022-02-16T14:27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30"/>
    <d v="2022-02-16T14:2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64"/>
    <d v="2022-02-16T14:27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6"/>
    <d v="2022-02-16T14:27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35"/>
    <d v="2022-02-16T14:2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36"/>
    <d v="2022-02-16T14:27:2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152"/>
    <d v="2022-02-16T14:27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56"/>
    <d v="2022-02-16T14:27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65"/>
    <d v="2022-02-16T14:2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66"/>
    <d v="2022-02-16T14:2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509"/>
    <x v="68"/>
    <d v="2022-02-16T14:27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84"/>
    <d v="2022-05-18T10:5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24"/>
    <d v="2022-05-18T10:5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26"/>
    <d v="2022-05-18T10:58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86"/>
    <d v="2022-05-18T10:58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9"/>
    <d v="2022-05-18T10:58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63"/>
    <d v="2022-05-18T10:5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85"/>
    <d v="2022-05-18T10:5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0"/>
    <d v="2022-05-18T10:5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30"/>
    <d v="2022-05-18T10:58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31"/>
    <d v="2022-05-18T10:5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1"/>
    <d v="2022-05-18T10:5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2"/>
    <d v="2022-05-18T10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3"/>
    <d v="2022-05-18T10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5"/>
    <d v="2022-02-16T12:51:35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1"/>
    <d v="2022-05-18T09:55:3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2"/>
    <d v="2022-05-18T09:55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90"/>
    <d v="2022-02-16T14:49:23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4"/>
    <d v="2022-02-16T14:49:2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6"/>
    <d v="2022-02-16T14:49:23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73"/>
    <d v="2022-02-16T14:49:2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4"/>
    <d v="2022-02-16T14:4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"/>
    <d v="2022-05-18T11:15:2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41"/>
    <d v="2022-05-18T11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49"/>
    <d v="2022-05-18T11:1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6"/>
    <d v="2022-05-18T11:15:2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92"/>
    <d v="2022-05-18T11:15:2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93"/>
    <d v="2022-05-18T11:1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94"/>
    <d v="2022-05-18T11:15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104"/>
    <d v="2022-05-18T11:1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5"/>
    <d v="2022-05-18T11:1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6"/>
    <d v="2022-05-18T11:15:2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7"/>
    <d v="2022-05-18T11:15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38"/>
    <d v="2022-05-18T11:1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6"/>
    <d v="2022-05-18T11:1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65"/>
    <d v="2022-05-18T11:15:2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66"/>
    <d v="2022-05-18T11:1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67"/>
    <d v="2022-05-18T11:15:2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"/>
    <d v="2022-05-18T10:5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13"/>
    <d v="2022-05-18T10:5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4"/>
    <d v="2022-05-18T10:5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5"/>
    <d v="2022-05-18T10:5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30"/>
    <d v="2022-05-18T10:5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49"/>
    <d v="2022-05-18T10:5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64"/>
    <d v="2022-05-18T10:5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90"/>
    <d v="2022-05-18T10:5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91"/>
    <d v="2022-05-18T10:5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16"/>
    <d v="2022-05-18T10:58:2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73"/>
    <d v="2022-05-18T10:58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1"/>
    <x v="35"/>
    <d v="2022-05-18T10:5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19"/>
    <d v="2022-03-15T11:39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20"/>
    <d v="2022-03-15T11:39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50"/>
    <d v="2022-03-15T11:39:43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9"/>
    <d v="2022-03-15T11:39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0"/>
    <d v="2022-03-15T11:39:4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1"/>
    <d v="2022-03-15T11:39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51"/>
    <d v="2022-03-15T11:39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32"/>
    <d v="2022-03-15T11:39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49"/>
    <d v="2022-03-15T11:39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33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56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34"/>
    <d v="2022-03-15T11:39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"/>
    <d v="2022-03-15T11:39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209"/>
    <d v="2022-05-18T11:15:2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68"/>
    <d v="2022-05-18T11:1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40"/>
    <d v="2022-05-18T11:1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58"/>
    <d v="2022-05-18T11:15:2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511"/>
    <x v="74"/>
    <d v="2022-05-18T11:15:2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76"/>
    <d v="2022-05-18T11:1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7"/>
    <d v="2022-05-18T11:1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8"/>
    <d v="2022-05-18T11:1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5"/>
    <d v="2022-02-16T14:49:23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6"/>
    <d v="2022-02-16T14:49:23"/>
    <n v="689"/>
    <n v="689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7"/>
    <d v="2022-02-16T14:49:23"/>
    <n v="718"/>
    <n v="718"/>
    <m/>
    <m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8"/>
    <d v="2022-02-16T14:49:2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52"/>
    <d v="2022-02-16T14:4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39"/>
    <d v="2022-02-16T14:49:2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89"/>
    <d v="2022-02-16T13:4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16"/>
    <d v="2022-02-16T13:48:1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73"/>
    <d v="2022-02-16T13:48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35"/>
    <d v="2022-02-16T13:4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2"/>
    <x v="36"/>
    <d v="2022-02-16T13:48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6"/>
    <d v="2022-02-16T12:46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82"/>
    <d v="2022-02-16T12:46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7"/>
    <d v="2022-02-16T12:46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68"/>
    <d v="2022-02-16T12:46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97"/>
    <d v="2022-02-16T12:46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3"/>
    <d v="2022-04-19T14:44:1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4"/>
    <d v="2022-04-19T14:4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271"/>
    <d v="2022-04-19T14:44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16"/>
    <d v="2022-04-19T14:44:18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3"/>
    <d v="2022-04-19T14:44:18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36"/>
    <d v="2022-04-19T14:44:18"/>
    <n v="283"/>
    <m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39"/>
    <d v="2022-04-19T14:44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4"/>
    <d v="2022-04-19T14:51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6"/>
    <d v="2022-04-19T14:51:1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"/>
    <d v="2022-04-19T14:45:36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30"/>
    <d v="2022-04-19T14:4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49"/>
    <d v="2022-04-19T14:45:3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4"/>
    <d v="2022-04-19T14:45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38"/>
    <d v="2022-04-19T14:4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4"/>
    <d v="2022-04-19T14:45:3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6"/>
    <d v="2022-04-19T14:45:36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6"/>
    <d v="2022-04-19T14:45:36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9"/>
    <d v="2022-03-15T14:28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63"/>
    <d v="2022-03-15T14:28:1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85"/>
    <d v="2022-03-15T14:28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36"/>
    <d v="2022-04-19T15:22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37"/>
    <d v="2022-04-19T15:22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56"/>
    <d v="2022-04-19T15:22:4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81"/>
    <d v="2022-04-19T15:2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"/>
    <d v="2022-03-15T11:39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32"/>
    <d v="2022-03-15T11:3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12"/>
    <d v="2022-03-15T11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4"/>
    <d v="2022-03-15T11:39:43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41"/>
    <d v="2022-03-15T11:3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5"/>
    <d v="2022-03-15T11:39:43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30"/>
    <d v="2022-03-15T11:39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77"/>
    <d v="2022-03-15T11:3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49"/>
    <d v="2022-03-15T11:39:4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4"/>
    <d v="2022-03-15T11:39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38"/>
    <d v="2022-03-15T11:3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90"/>
    <d v="2022-03-15T11:3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65"/>
    <d v="2022-04-19T14:55:2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66"/>
    <d v="2022-04-19T14:55:2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68"/>
    <d v="2022-04-19T14:5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7"/>
    <d v="2022-04-19T14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58"/>
    <d v="2022-04-19T14:5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141"/>
    <d v="2022-04-19T14:5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49"/>
    <d v="2022-04-19T14:58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16"/>
    <d v="2022-04-19T14:58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35"/>
    <d v="2022-04-19T14:5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36"/>
    <d v="2022-04-19T14:58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37"/>
    <d v="2022-04-19T14:58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65"/>
    <d v="2022-04-19T14:58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66"/>
    <d v="2022-04-19T14:5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68"/>
    <d v="2022-04-19T14:58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4"/>
    <x v="58"/>
    <d v="2022-04-19T14:58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49"/>
    <d v="2022-04-19T15:03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64"/>
    <d v="2022-04-19T15:03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16"/>
    <d v="2022-04-19T15:03:2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73"/>
    <d v="2022-04-19T15:03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35"/>
    <d v="2022-04-19T15:0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36"/>
    <d v="2022-04-19T15:03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37"/>
    <d v="2022-04-19T15:0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56"/>
    <d v="2022-04-19T15:0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67"/>
    <d v="2022-04-19T15:0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26"/>
    <d v="2022-02-16T14:17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36"/>
    <d v="2022-02-16T13:19:3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65"/>
    <d v="2022-02-16T13:1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58"/>
    <d v="2022-02-16T13:1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71"/>
    <d v="2022-02-16T13:19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79"/>
    <d v="2022-02-16T13:1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41"/>
    <x v="72"/>
    <d v="2022-02-16T13:19:37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2"/>
    <x v="16"/>
    <d v="2022-02-16T13:19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2"/>
    <x v="36"/>
    <d v="2022-02-16T13:19:5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2"/>
    <x v="67"/>
    <d v="2022-02-16T13:19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2"/>
    <x v="58"/>
    <d v="2022-02-16T13:19:5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76"/>
    <d v="2022-02-16T13:39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39"/>
    <d v="2022-03-15T11:3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71"/>
    <d v="2022-03-15T13:3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41"/>
    <x v="72"/>
    <d v="2022-03-15T13:35:24"/>
    <n v="24"/>
    <n v="5"/>
    <n v="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16"/>
    <d v="2022-03-15T13:3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35"/>
    <d v="2022-03-15T13:3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36"/>
    <d v="2022-03-15T13:35:4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37"/>
    <d v="2022-03-15T13:3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38"/>
    <d v="2022-03-15T13:3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2"/>
    <x v="58"/>
    <d v="2022-03-15T13:3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76"/>
    <d v="2022-03-15T13:36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53"/>
    <d v="2022-03-15T12:20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"/>
    <d v="2022-03-15T12:2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"/>
    <d v="2022-03-15T12:2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113"/>
    <d v="2022-03-15T12:2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1"/>
    <d v="2022-03-15T11:4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2"/>
    <d v="2022-03-15T11:4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7"/>
    <d v="2022-03-15T11:40:0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09"/>
    <d v="2022-03-15T11:40:00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99"/>
    <d v="2022-02-16T12:43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5"/>
    <d v="2022-02-16T12:43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6"/>
    <d v="2022-02-16T12:43:54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7"/>
    <d v="2022-02-16T12:43:54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8"/>
    <d v="2022-02-16T12:43:5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9"/>
    <d v="2022-02-16T12:43:54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0"/>
    <d v="2022-02-16T12:43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00"/>
    <d v="2022-02-16T12:43:54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00"/>
    <d v="2022-03-15T11:35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2"/>
    <d v="2022-03-15T11:3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84"/>
    <d v="2022-03-15T11:35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3"/>
    <d v="2022-03-15T11:35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16"/>
    <d v="2022-04-19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64"/>
    <d v="2022-05-18T10:01:4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138"/>
    <d v="2022-05-18T10:01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90"/>
    <d v="2022-05-18T10:01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16"/>
    <d v="2022-05-18T10:01:44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73"/>
    <d v="2022-05-18T10:01:4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93"/>
    <d v="2022-05-18T10:01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35"/>
    <d v="2022-05-18T10:01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36"/>
    <d v="2022-05-18T10:01:44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37"/>
    <d v="2022-05-18T10:01:4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38"/>
    <d v="2022-05-18T10:0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39"/>
    <d v="2022-05-18T10:01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56"/>
    <d v="2022-05-18T10:01:44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65"/>
    <d v="2022-05-18T10:01:4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66"/>
    <d v="2022-05-18T10:01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81"/>
    <d v="2022-05-18T10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82"/>
    <d v="2022-05-18T10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67"/>
    <d v="2022-05-18T10:01:44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183"/>
    <d v="2022-05-18T10:01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68"/>
    <d v="2022-05-18T10:01:4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97"/>
    <d v="2022-05-18T10:01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115"/>
    <d v="2022-05-18T10:01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40"/>
    <d v="2022-05-18T10:01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58"/>
    <d v="2022-05-18T10:01:44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79"/>
    <d v="2022-05-18T10:01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1"/>
    <d v="2022-05-18T10:09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3"/>
    <d v="2022-05-18T10:0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7"/>
    <d v="2022-05-18T10:0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8"/>
    <d v="2022-05-18T10:09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9"/>
    <d v="2022-05-18T10:09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30"/>
    <d v="2022-05-18T10:09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31"/>
    <d v="2022-05-18T10:09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52"/>
    <d v="2022-05-18T10:0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53"/>
    <d v="2022-05-18T10:0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"/>
    <d v="2022-05-18T10:0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13"/>
    <d v="2022-05-18T10:0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4"/>
    <d v="2022-05-18T10:0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5"/>
    <d v="2022-05-18T10:09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77"/>
    <d v="2022-05-18T10:0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4"/>
    <d v="2022-05-18T10:0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6"/>
    <d v="2022-05-18T10:09:4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36"/>
    <d v="2022-05-18T10:09:4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5"/>
    <d v="2022-05-18T10:09:48"/>
    <n v="59"/>
    <m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6"/>
    <d v="2022-05-18T10:09:48"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68"/>
    <d v="2022-05-18T10:09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58"/>
    <d v="2022-05-18T10:09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79"/>
    <d v="2022-05-18T10:0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0"/>
    <d v="2022-05-18T09:59:5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9"/>
    <d v="2022-05-18T09:59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0"/>
    <d v="2022-05-18T09:59:58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4"/>
    <d v="2022-02-16T12:45:02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5"/>
    <d v="2022-02-16T12:45:02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6"/>
    <d v="2022-02-16T12:45:0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6"/>
    <d v="2022-02-16T12:45:02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0"/>
    <d v="2022-02-16T12:4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1"/>
    <d v="2022-02-16T12:45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63"/>
    <d v="2022-02-16T12:45:0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40"/>
    <d v="2022-05-18T11:14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58"/>
    <d v="2022-05-18T11:14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18"/>
    <d v="2022-05-18T11:1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19"/>
    <d v="2022-05-18T11:14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26"/>
    <d v="2022-05-18T11:1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86"/>
    <d v="2022-05-18T11:14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59"/>
    <d v="2022-05-18T11:1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63"/>
    <d v="2022-05-18T11:14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50"/>
    <d v="2022-05-18T11:14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30"/>
    <d v="2022-05-18T11:14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53"/>
    <d v="2022-05-18T11:1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1"/>
    <d v="2022-05-18T11:1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5"/>
    <d v="2022-05-18T11:14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49"/>
    <d v="2022-05-18T11:1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91"/>
    <d v="2022-05-18T11:1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16"/>
    <d v="2022-05-18T11:14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35"/>
    <d v="2022-05-18T11:1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30"/>
    <d v="2022-05-18T11:16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78"/>
    <d v="2022-05-18T10:01:4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72"/>
    <d v="2022-05-18T10:01:44"/>
    <n v="73"/>
    <n v="24"/>
    <n v="45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27"/>
    <d v="2022-05-18T10:0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5"/>
    <d v="2022-05-18T10:02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6"/>
    <d v="2022-05-18T10:02:36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7"/>
    <d v="2022-05-18T10:02:36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8"/>
    <d v="2022-05-18T10:02:3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9"/>
    <d v="2022-05-18T10:02:3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0"/>
    <d v="2022-05-18T10:02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00"/>
    <d v="2022-05-18T10:02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2"/>
    <d v="2022-05-18T10:02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4"/>
    <d v="2022-05-18T10:02:3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3"/>
    <d v="2022-05-18T10:02:36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4"/>
    <d v="2022-05-18T10:02:36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5"/>
    <d v="2022-05-18T10:02:36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6"/>
    <d v="2022-05-18T10:02:36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6"/>
    <d v="2022-05-18T10:02:36"/>
    <n v="0"/>
    <m/>
    <m/>
    <n v="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1"/>
    <d v="2022-05-18T10:02:3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3"/>
    <d v="2022-05-18T10:02:3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7"/>
    <d v="2022-05-18T10:02:3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5"/>
    <d v="2022-05-18T10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8"/>
    <d v="2022-05-18T10:02:36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9"/>
    <d v="2022-05-18T10:02:36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30"/>
    <d v="2022-05-18T10:02:36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31"/>
    <d v="2022-05-18T10:02:3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9"/>
    <d v="2022-05-18T11:1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84"/>
    <d v="2022-05-18T11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26"/>
    <d v="2022-05-18T11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59"/>
    <d v="2022-05-18T11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63"/>
    <d v="2022-05-18T11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85"/>
    <d v="2022-05-18T11:13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30"/>
    <d v="2022-05-18T11:1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"/>
    <d v="2022-05-18T11:1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13"/>
    <d v="2022-05-18T11:1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87"/>
    <d v="2022-05-18T11:13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02"/>
    <d v="2022-05-18T11:1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83"/>
    <d v="2022-05-18T11:1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03"/>
    <d v="2022-05-18T11:1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49"/>
    <d v="2022-05-18T11:13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6"/>
    <d v="2022-05-18T11:13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73"/>
    <d v="2022-05-18T11:13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94"/>
    <d v="2022-05-18T11:1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35"/>
    <d v="2022-05-18T11:1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15"/>
    <d v="2022-02-16T12:46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58"/>
    <d v="2022-02-16T12:46:10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44"/>
    <d v="2022-02-16T12:46:10"/>
    <n v="1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79"/>
    <d v="2022-02-16T12:46:1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72"/>
    <d v="2022-02-16T12:46:10"/>
    <n v="421"/>
    <n v="18"/>
    <n v="37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05"/>
    <d v="2022-02-16T12:46:10"/>
    <n v="347"/>
    <n v="47"/>
    <n v="283"/>
    <n v="17"/>
    <n v="347"/>
    <n v="109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13"/>
    <d v="2022-02-16T12:49:48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58"/>
    <d v="2022-02-16T12:49:48"/>
    <n v="0"/>
    <m/>
    <m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6"/>
    <d v="2022-02-16T12:51:35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86"/>
    <d v="2022-02-16T12:51:35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61"/>
    <d v="2022-02-16T12:5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63"/>
    <d v="2022-02-16T12:51:35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7"/>
    <d v="2022-02-16T12:51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8"/>
    <d v="2022-02-16T12:51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9"/>
    <d v="2022-02-16T12:51:35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4"/>
    <x v="37"/>
    <d v="2022-03-15T12:23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2"/>
    <d v="2022-03-15T14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33"/>
    <d v="2022-03-15T14:50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31"/>
    <d v="2022-03-15T14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2"/>
    <d v="2022-03-15T14:50:0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3"/>
    <d v="2022-03-15T14:50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0"/>
    <d v="2022-03-15T14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46"/>
    <d v="2022-03-15T14:50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"/>
    <d v="2022-03-15T14:50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2"/>
    <d v="2022-03-15T14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"/>
    <d v="2022-03-15T14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13"/>
    <d v="2022-03-15T14:50:0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"/>
    <d v="2022-03-15T14:50:02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02"/>
    <d v="2022-03-15T14:50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83"/>
    <d v="2022-03-15T14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03"/>
    <d v="2022-03-15T14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48"/>
    <d v="2022-03-15T14:50:02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49"/>
    <d v="2022-03-15T14:50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6"/>
    <d v="2022-02-16T13:51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73"/>
    <d v="2022-02-16T13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36"/>
    <d v="2022-02-16T13:51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6"/>
    <d v="2022-02-16T13:5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65"/>
    <d v="2022-02-16T13:51:1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66"/>
    <d v="2022-02-16T13:51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67"/>
    <d v="2022-02-16T13:5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09"/>
    <d v="2022-05-18T11:42:22"/>
    <n v="0"/>
    <m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21"/>
    <d v="2022-05-18T11:4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73"/>
    <d v="2022-05-18T11:42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8"/>
    <d v="2022-05-18T11:42:2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9"/>
    <d v="2022-05-18T11:42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7"/>
    <d v="2022-05-18T11:42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58"/>
    <d v="2022-05-18T11:47:02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144"/>
    <d v="2022-05-18T11:47:02"/>
    <n v="1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23"/>
    <x v="78"/>
    <d v="2022-05-18T11:47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63"/>
    <d v="2022-04-19T15:2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85"/>
    <d v="2022-04-19T15:27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0"/>
    <d v="2022-04-19T15:27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30"/>
    <d v="2022-04-19T15:27:1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31"/>
    <d v="2022-04-19T15:2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1"/>
    <d v="2022-04-19T15:2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0"/>
    <d v="2022-03-15T14:35:5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1"/>
    <d v="2022-03-15T14:35:5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35"/>
    <d v="2022-04-19T15:23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36"/>
    <d v="2022-04-19T15:23:3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209"/>
    <d v="2022-04-19T15:23:34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68"/>
    <d v="2022-04-19T15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4"/>
    <d v="2022-02-16T14:28:4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5"/>
    <d v="2022-02-16T14:28:4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6"/>
    <d v="2022-02-16T14:28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68"/>
    <d v="2022-03-15T13:50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97"/>
    <d v="2022-03-15T13:50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63"/>
    <d v="2022-03-15T14:39:4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26"/>
    <d v="2022-03-15T14:3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8"/>
    <d v="2022-03-15T14:39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9"/>
    <d v="2022-03-15T14:39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91"/>
    <d v="2022-03-15T14:39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30"/>
    <d v="2022-03-15T14:39:4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31"/>
    <d v="2022-03-15T14:39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25"/>
    <d v="2022-03-15T14:39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17"/>
    <d v="2022-03-15T14:40:1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84"/>
    <d v="2022-03-15T14:40:1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9"/>
    <d v="2022-03-15T14:40:3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0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1"/>
    <d v="2022-03-15T14:4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2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3"/>
    <d v="2022-03-15T14:40:38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7"/>
    <d v="2022-03-15T14:40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5"/>
    <d v="2022-03-15T14:40:38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20"/>
    <d v="2022-03-15T14:4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0"/>
    <d v="2022-03-15T14:40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8"/>
    <d v="2022-03-15T14:4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9"/>
    <d v="2022-03-15T14:40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0"/>
    <d v="2022-03-15T14:40:38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1"/>
    <d v="2022-03-15T14:40:3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97"/>
    <d v="2022-05-18T10:5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115"/>
    <d v="2022-05-18T10:59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58"/>
    <d v="2022-05-18T10:59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144"/>
    <d v="2022-05-18T10:59:57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79"/>
    <d v="2022-05-18T10:59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90"/>
    <d v="2022-05-18T11:01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16"/>
    <d v="2022-05-18T11:01:0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36"/>
    <d v="2022-05-18T11:01:09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37"/>
    <d v="2022-05-18T11:01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38"/>
    <d v="2022-05-18T11:01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39"/>
    <d v="2022-05-18T11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65"/>
    <d v="2022-05-18T11:01:09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67"/>
    <d v="2022-05-18T11:01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97"/>
    <d v="2022-05-18T11:01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115"/>
    <d v="2022-05-18T11:01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58"/>
    <d v="2022-05-18T11:01:0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7"/>
    <x v="144"/>
    <d v="2022-05-18T11:01:09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8"/>
    <d v="2022-05-18T11:0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9"/>
    <d v="2022-05-18T11:0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26"/>
    <d v="2022-05-18T11:0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86"/>
    <d v="2022-05-18T11:0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9"/>
    <d v="2022-05-18T11:0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63"/>
    <d v="2022-05-18T11:0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85"/>
    <d v="2022-05-18T11:01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0"/>
    <d v="2022-05-18T11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16"/>
    <d v="2022-06-20T16:11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18"/>
    <d v="2022-06-20T16:12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26"/>
    <d v="2022-06-20T16:12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4"/>
    <d v="2022-06-20T16:12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49"/>
    <d v="2022-06-20T16:1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16"/>
    <d v="2022-06-20T16:12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73"/>
    <d v="2022-06-20T16:1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36"/>
    <d v="2022-06-20T16:12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65"/>
    <d v="2022-06-20T16:12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67"/>
    <d v="2022-06-20T16:12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68"/>
    <d v="2022-06-20T16:12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58"/>
    <d v="2022-06-20T16:12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5"/>
    <x v="79"/>
    <d v="2022-06-20T16:12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18"/>
    <d v="2022-06-20T16:12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26"/>
    <d v="2022-06-20T16:12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16"/>
    <d v="2022-06-20T16:1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36"/>
    <d v="2022-06-20T16:12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65"/>
    <d v="2022-06-20T16:1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142"/>
    <d v="2022-06-20T16:12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58"/>
    <d v="2022-06-20T16:12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79"/>
    <d v="2022-06-20T16:1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6"/>
    <x v="72"/>
    <d v="2022-06-20T16:1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8"/>
    <d v="2022-06-20T16:13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204"/>
    <d v="2022-06-20T16:13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7"/>
    <d v="2022-04-19T14:45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39"/>
    <d v="2022-04-19T14:4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56"/>
    <d v="2022-04-19T14:45:3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5"/>
    <d v="2022-04-19T14:45:36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6"/>
    <d v="2022-04-19T14:45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82"/>
    <d v="2022-04-19T14:4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67"/>
    <d v="2022-04-19T14:4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8"/>
    <d v="2022-02-16T12:55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74"/>
    <d v="2022-02-16T12:55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101"/>
    <d v="2022-02-16T12:5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16"/>
    <d v="2022-02-16T12:55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36"/>
    <d v="2022-02-16T12:55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65"/>
    <d v="2022-02-16T12:55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7"/>
    <x v="67"/>
    <d v="2022-02-16T12:55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87"/>
    <d v="2022-04-19T15:15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102"/>
    <d v="2022-04-19T15:15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83"/>
    <d v="2022-04-19T15:1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78"/>
    <d v="2022-02-16T12:50:5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72"/>
    <d v="2022-02-16T12:50:54"/>
    <n v="40"/>
    <n v="5"/>
    <n v="3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49"/>
    <d v="2022-02-16T12:51:14"/>
    <n v="26"/>
    <n v="15"/>
    <n v="11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64"/>
    <d v="2022-02-16T12:51:1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38"/>
    <d v="2022-02-16T12:5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16"/>
    <d v="2022-02-16T12:51:14"/>
    <n v="51"/>
    <n v="27"/>
    <n v="24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8"/>
    <x v="73"/>
    <d v="2022-02-16T12:51:1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2"/>
    <d v="2022-03-15T14:19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113"/>
    <d v="2022-03-15T14:1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87"/>
    <d v="2022-03-15T14:19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49"/>
    <d v="2022-03-15T14:19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"/>
    <d v="2022-03-15T14:41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"/>
    <d v="2022-03-15T14:41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36"/>
    <d v="2022-03-15T14:41:3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32"/>
    <d v="2022-03-15T14:41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4"/>
    <d v="2022-03-15T14:41:3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"/>
    <d v="2022-03-15T14:41:3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36"/>
    <d v="2022-05-18T11:13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37"/>
    <d v="2022-05-18T11:13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38"/>
    <d v="2022-05-18T11:13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56"/>
    <d v="2022-05-18T11:13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65"/>
    <d v="2022-05-18T11:13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68"/>
    <d v="2022-05-18T11:13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40"/>
    <d v="2022-05-18T11:13:1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31"/>
    <d v="2022-05-18T11:1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25"/>
    <d v="2022-05-18T11:1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53"/>
    <d v="2022-05-18T11:16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"/>
    <d v="2022-05-18T11:1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"/>
    <d v="2022-05-18T11:1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72"/>
    <d v="2022-05-18T11:1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5"/>
    <d v="2022-05-18T11:16:0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49"/>
    <d v="2022-05-18T11:16:01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6"/>
    <d v="2022-05-18T11:16:01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73"/>
    <d v="2022-05-18T11:16:01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34"/>
    <d v="2022-05-18T11:16:0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36"/>
    <d v="2022-05-18T11:16:01"/>
    <n v="0"/>
    <m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65"/>
    <d v="2022-05-18T11:16:0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66"/>
    <d v="2022-05-18T11:16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76"/>
    <d v="2022-05-18T11:16:5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18"/>
    <d v="2022-05-18T11:16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8"/>
    <d v="2022-05-18T11:17:3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9"/>
    <d v="2022-05-18T11:17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19"/>
    <d v="2022-02-16T14:28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84"/>
    <d v="2022-02-16T14:28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25"/>
    <d v="2022-02-16T14:28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73"/>
    <d v="2022-04-19T15:43:1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36"/>
    <d v="2022-04-19T15:43:17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39"/>
    <d v="2022-04-19T15:4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5"/>
    <d v="2022-04-19T15:43:17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"/>
    <d v="2022-04-19T15:57:0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36"/>
    <d v="2022-04-19T15:57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32"/>
    <d v="2022-04-19T15:57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4"/>
    <d v="2022-04-19T15:57:00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39"/>
    <d v="2022-05-18T09:59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6"/>
    <d v="2022-05-18T09:59:41"/>
    <n v="52"/>
    <m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5"/>
    <d v="2022-05-18T09:59:41"/>
    <n v="416"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6"/>
    <d v="2022-05-18T09:59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1"/>
    <d v="2022-05-18T09:5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82"/>
    <d v="2022-05-18T09:5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7"/>
    <d v="2022-05-18T09:59:4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75"/>
    <d v="2022-05-18T09:59:41"/>
    <n v="2765"/>
    <n v="0"/>
    <n v="2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76"/>
    <d v="2022-05-18T09:59:41"/>
    <n v="5222"/>
    <n v="0"/>
    <n v="5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77"/>
    <d v="2022-05-18T09:59:41"/>
    <n v="1332"/>
    <n v="0"/>
    <n v="1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78"/>
    <d v="2022-05-18T09:59:41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07"/>
    <d v="2022-05-18T09:59:41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08"/>
    <d v="2022-05-18T09:59:4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58"/>
    <d v="2022-05-18T11:17:3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1"/>
    <x v="16"/>
    <d v="2022-05-18T11:17:53"/>
    <n v="22"/>
    <n v="22"/>
    <n v="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1"/>
    <x v="58"/>
    <d v="2022-05-18T11:17:5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1"/>
    <x v="144"/>
    <d v="2022-05-18T11:17:53"/>
    <n v="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49"/>
    <d v="2022-05-18T11:18:11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90"/>
    <d v="2022-05-18T11:18:1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16"/>
    <d v="2022-05-18T11:18:1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32"/>
    <d v="2022-05-18T10:02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33"/>
    <d v="2022-05-18T10:02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2"/>
    <d v="2022-05-18T10:02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3"/>
    <d v="2022-05-18T10:02:3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4"/>
    <d v="2022-05-18T10:02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0"/>
    <d v="2022-05-18T10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"/>
    <d v="2022-05-18T10:02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"/>
    <d v="2022-05-18T10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32"/>
    <d v="2022-05-18T10:0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13"/>
    <d v="2022-05-18T10:02:36"/>
    <n v="0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4"/>
    <d v="2022-05-18T10:02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"/>
    <d v="2022-05-18T10:02:36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"/>
    <d v="2022-05-18T10:02:3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08"/>
    <d v="2022-05-18T10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49"/>
    <d v="2022-05-18T10:02:3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1"/>
    <d v="2022-05-18T10:02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16"/>
    <d v="2022-05-18T10:02:36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73"/>
    <d v="2022-05-18T10:02:3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6"/>
    <d v="2022-05-18T10:02:36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5"/>
    <d v="2022-05-18T10:02:36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6"/>
    <d v="2022-05-18T10:02:36"/>
    <n v="5962"/>
    <m/>
    <n v="59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1"/>
    <d v="2022-05-18T10:02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82"/>
    <d v="2022-05-18T10:02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7"/>
    <d v="2022-05-18T10:02:3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73"/>
    <d v="2022-05-18T10:02:3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8"/>
    <d v="2022-05-18T09:59:4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69"/>
    <d v="2022-05-18T09:59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41"/>
    <d v="2022-04-19T15:5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"/>
    <d v="2022-04-19T15:57:00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7"/>
    <d v="2022-04-19T15:57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1"/>
    <d v="2022-04-19T15:57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2"/>
    <d v="2022-04-19T15:57:0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41"/>
    <d v="2022-04-19T15:57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83"/>
    <d v="2022-04-19T15:57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03"/>
    <d v="2022-04-19T15:57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6"/>
    <d v="2022-04-19T15:49:00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7"/>
    <d v="2022-04-19T15:49:00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8"/>
    <d v="2022-04-19T15:4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9"/>
    <d v="2022-04-19T15:49:0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5"/>
    <d v="2022-04-19T15:49:0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67"/>
    <d v="2022-04-19T15:34:0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68"/>
    <d v="2022-04-19T15:34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97"/>
    <d v="2022-04-19T15:34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115"/>
    <d v="2022-04-19T15:34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66"/>
    <d v="2022-04-19T14:48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67"/>
    <d v="2022-04-19T14:48:51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66"/>
    <d v="2022-04-19T14:48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21"/>
    <d v="2022-04-19T14:48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73"/>
    <d v="2022-04-19T14:48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200"/>
    <d v="2022-04-19T14:48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2"/>
    <d v="2022-02-16T14:5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8"/>
    <d v="2022-05-18T11:42:22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4"/>
    <d v="2022-05-18T11:42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09"/>
    <d v="2022-05-18T11:42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84"/>
    <d v="2022-02-16T14:51:28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3"/>
    <d v="2022-02-16T14:51:2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4"/>
    <d v="2022-02-16T14:51:28"/>
    <n v="0"/>
    <m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5"/>
    <d v="2022-02-16T14:51:28"/>
    <n v="0"/>
    <m/>
    <m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6"/>
    <d v="2022-02-16T14:51:28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36"/>
    <d v="2022-05-18T11:24:09"/>
    <n v="689"/>
    <n v="689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37"/>
    <d v="2022-05-18T11:24:09"/>
    <n v="457"/>
    <n v="457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38"/>
    <d v="2022-05-18T11:24:0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39"/>
    <d v="2022-05-18T11:24:0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65"/>
    <d v="2022-05-18T11:24:0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67"/>
    <d v="2022-05-18T11:24:09"/>
    <n v="462"/>
    <n v="462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53"/>
    <d v="2022-05-18T11:24:0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86"/>
    <d v="2022-05-18T11:24:09"/>
    <n v="186"/>
    <n v="186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66"/>
    <d v="2022-05-18T11:24:09"/>
    <n v="673"/>
    <n v="6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83"/>
    <d v="2022-05-18T11:24:0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68"/>
    <d v="2022-05-18T11:24:0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69"/>
    <d v="2022-05-18T11:24:0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01"/>
    <d v="2022-05-18T11:24:0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97"/>
    <d v="2022-05-18T11:24:09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98"/>
    <d v="2022-05-18T11:24:09"/>
    <n v="35"/>
    <n v="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"/>
    <d v="2022-05-18T11:42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03"/>
    <d v="2022-05-18T11:42:2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49"/>
    <d v="2022-05-18T11:42:22"/>
    <n v="132"/>
    <m/>
    <n v="132"/>
    <m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4"/>
    <d v="2022-05-18T11:42:22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9"/>
    <d v="2022-05-18T11:4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5"/>
    <d v="2022-02-16T12:49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6"/>
    <d v="2022-02-16T12:49:04"/>
    <n v="536"/>
    <m/>
    <n v="536"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7"/>
    <d v="2022-02-16T12:49:0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8"/>
    <d v="2022-02-16T12:49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39"/>
    <d v="2022-02-16T12:49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5"/>
    <d v="2022-02-16T12:49:04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6"/>
    <d v="2022-02-16T12:49:0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7"/>
    <d v="2022-02-16T12:49:0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209"/>
    <d v="2022-02-16T12:49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226"/>
    <d v="2022-02-16T12:49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67"/>
    <d v="2022-02-16T12:49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10"/>
    <d v="2022-02-16T12:49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8"/>
    <d v="2022-02-16T12:49:04"/>
    <n v="592"/>
    <n v="0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9"/>
    <d v="2022-02-16T12:49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58"/>
    <d v="2022-02-16T12:49:04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44"/>
    <d v="2022-02-16T12:49:04"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78"/>
    <d v="2022-02-16T12:49:0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72"/>
    <d v="2022-02-16T12:49:04"/>
    <n v="156"/>
    <n v="4"/>
    <n v="14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205"/>
    <d v="2022-02-16T12:49:04"/>
    <n v="40"/>
    <n v="3"/>
    <n v="33"/>
    <n v="4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49"/>
    <d v="2022-02-16T12:49:24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64"/>
    <d v="2022-02-16T12:49:24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90"/>
    <d v="2022-02-16T12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16"/>
    <d v="2022-02-16T12:49:2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7"/>
    <x v="16"/>
    <d v="2022-03-15T12:25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7"/>
    <x v="35"/>
    <d v="2022-03-15T12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7"/>
    <x v="36"/>
    <d v="2022-03-15T12:25:2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49"/>
    <d v="2022-02-16T14:1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91"/>
    <d v="2022-02-16T14:1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15"/>
    <d v="2022-02-16T14:1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16"/>
    <d v="2022-02-16T14:12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94"/>
    <d v="2022-02-16T14:1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104"/>
    <d v="2022-02-16T14:1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39"/>
    <d v="2022-02-16T14:1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56"/>
    <d v="2022-02-16T14:1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67"/>
    <d v="2022-02-16T14:12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68"/>
    <d v="2022-02-16T14:12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97"/>
    <d v="2022-02-16T14:12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115"/>
    <d v="2022-02-16T14:1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40"/>
    <d v="2022-02-16T14:1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92"/>
    <x v="58"/>
    <d v="2022-02-16T14:12:4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82"/>
    <d v="2022-03-15T12:19:5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68"/>
    <d v="2022-03-15T12:19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58"/>
    <d v="2022-03-15T12:19:53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82"/>
    <d v="2022-02-16T12:4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67"/>
    <d v="2022-02-16T12:49:24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209"/>
    <d v="2022-02-16T12:4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68"/>
    <d v="2022-02-16T12:49:24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97"/>
    <d v="2022-02-16T12:49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115"/>
    <d v="2022-02-16T12:49:2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63"/>
    <d v="2022-02-16T12:58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85"/>
    <d v="2022-02-16T12:58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50"/>
    <d v="2022-02-16T12:58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53"/>
    <d v="2022-02-16T12:58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274"/>
    <d v="2022-02-16T12:58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231"/>
    <d v="2022-02-16T12:58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87"/>
    <d v="2022-02-16T12:58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16"/>
    <d v="2022-02-16T12:58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73"/>
    <d v="2022-02-16T12:58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35"/>
    <d v="2022-02-16T12:58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36"/>
    <d v="2022-02-16T12:58:4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37"/>
    <d v="2022-02-16T12:58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38"/>
    <d v="2022-02-16T12:58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4"/>
    <x v="58"/>
    <d v="2022-02-16T12:58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49"/>
    <d v="2022-02-16T12:59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64"/>
    <d v="2022-02-16T12:59:0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16"/>
    <d v="2022-02-16T12:59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73"/>
    <d v="2022-02-16T12:59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36"/>
    <d v="2022-02-16T12:59:0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37"/>
    <d v="2022-02-16T12:5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67"/>
    <d v="2022-02-16T12:59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68"/>
    <d v="2022-02-16T12:59:0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5"/>
    <x v="58"/>
    <d v="2022-02-16T12:59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416"/>
    <x v="56"/>
    <d v="2022-02-16T12:59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37"/>
    <d v="2022-02-16T14:58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58"/>
    <d v="2022-02-16T12:49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79"/>
    <d v="2022-02-16T12:49:24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78"/>
    <d v="2022-02-16T12:49:24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72"/>
    <d v="2022-02-16T12:49:24"/>
    <n v="175"/>
    <n v="22"/>
    <n v="141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99"/>
    <d v="2022-02-16T12:4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75"/>
    <d v="2022-02-16T12:49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76"/>
    <d v="2022-02-16T12:49:4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7"/>
    <d v="2022-02-16T12:49:4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8"/>
    <d v="2022-02-16T12:49:48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9"/>
    <d v="2022-02-16T12:49:4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59"/>
    <d v="2022-02-16T14:1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63"/>
    <d v="2022-02-16T14:17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50"/>
    <d v="2022-02-16T14:1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30"/>
    <d v="2022-02-16T14:1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31"/>
    <d v="2022-02-16T14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52"/>
    <d v="2022-02-16T14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4"/>
    <d v="2022-02-16T14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5"/>
    <d v="2022-02-16T14:1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49"/>
    <d v="2022-02-16T14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36"/>
    <d v="2022-02-16T14:17:2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9"/>
    <d v="2022-02-16T12:46:1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0"/>
    <d v="2022-02-16T12:46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17"/>
    <d v="2022-02-16T12:4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2"/>
    <d v="2022-02-16T12:4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84"/>
    <d v="2022-02-16T12:46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23"/>
    <d v="2022-02-16T12:46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3"/>
    <d v="2022-02-16T12:4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27"/>
    <d v="2022-02-16T12:46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24"/>
    <d v="2022-02-16T12:4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73"/>
    <d v="2022-02-16T12:49:2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35"/>
    <d v="2022-02-16T12:49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36"/>
    <d v="2022-02-16T12:49:24"/>
    <n v="300"/>
    <m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38"/>
    <d v="2022-02-16T12:4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39"/>
    <d v="2022-02-16T12:4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65"/>
    <d v="2022-02-16T12:49:2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66"/>
    <d v="2022-02-16T12:49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2"/>
    <x v="81"/>
    <d v="2022-02-16T12:4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37"/>
    <d v="2022-02-16T14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503"/>
    <x v="68"/>
    <d v="2022-02-16T14:17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76"/>
    <d v="2022-02-16T14:1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18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19"/>
    <d v="2022-02-16T14:17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84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26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59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63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85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30"/>
    <d v="2022-02-16T14:1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113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87"/>
    <d v="2022-02-16T14:17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49"/>
    <d v="2022-02-16T14:1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16"/>
    <d v="2022-02-16T14:1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64"/>
    <d v="2022-02-16T13:3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6"/>
    <d v="2022-02-16T13:39:0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40"/>
    <d v="2022-03-15T11:36:55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49"/>
    <d v="2022-02-16T12:46:4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4"/>
    <d v="2022-02-16T12:46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91"/>
    <d v="2022-02-16T12:46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6"/>
    <d v="2022-02-16T12:46:49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92"/>
    <d v="2022-02-16T12:46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5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6"/>
    <d v="2022-05-18T11:37:23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28"/>
    <d v="2022-05-18T11:3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6"/>
    <d v="2022-05-18T11:37:2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9"/>
    <d v="2022-05-18T11:37:23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1"/>
    <d v="2022-05-18T11:3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55"/>
    <d v="2022-03-15T11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2"/>
    <d v="2022-03-15T11:40:00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34"/>
    <d v="2022-03-15T11:40:00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4"/>
    <d v="2022-03-15T11:40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0"/>
    <d v="2022-03-15T11:40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"/>
    <d v="2022-03-15T11:40:0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8"/>
    <d v="2022-03-15T12:14:32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40"/>
    <d v="2022-03-15T12:14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8"/>
    <d v="2022-03-15T12:14:32"/>
    <n v="209"/>
    <n v="57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78"/>
    <d v="2022-03-15T12:14:3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5"/>
    <d v="2022-03-15T12:14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59"/>
    <d v="2022-05-18T11:0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63"/>
    <d v="2022-05-18T11:0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85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53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87"/>
    <d v="2022-05-18T11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102"/>
    <d v="2022-05-18T11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103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16"/>
    <d v="2022-05-18T11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73"/>
    <d v="2022-02-16T12:46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94"/>
    <d v="2022-02-16T12:46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5"/>
    <d v="2022-02-16T12:46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6"/>
    <d v="2022-02-16T12:46:49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7"/>
    <d v="2022-02-16T12:46:49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8"/>
    <d v="2022-02-16T12:46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5"/>
    <d v="2022-02-16T12:46:49"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6"/>
    <d v="2022-02-16T12:46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7"/>
    <d v="2022-02-16T12:46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8"/>
    <d v="2022-02-16T12:46:4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97"/>
    <d v="2022-02-16T12:46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15"/>
    <d v="2022-02-16T12:46:4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58"/>
    <d v="2022-02-16T12:46:49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74"/>
    <d v="2022-02-16T12:46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84"/>
    <d v="2022-02-16T13:4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26"/>
    <d v="2022-02-16T13:4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59"/>
    <d v="2022-02-16T13:4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63"/>
    <d v="2022-02-16T13:41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85"/>
    <d v="2022-02-16T13:4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16"/>
    <d v="2022-02-16T13:53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36"/>
    <d v="2022-02-16T13:53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4"/>
    <x v="39"/>
    <d v="2022-02-16T13:5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0"/>
    <d v="2022-02-16T12:5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8"/>
    <d v="2022-02-16T12:55:1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104"/>
    <d v="2022-05-18T11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36"/>
    <d v="2022-05-18T11:07:5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56"/>
    <d v="2022-05-18T11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65"/>
    <d v="2022-05-18T11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40"/>
    <d v="2022-05-18T11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58"/>
    <d v="2022-05-18T11:07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72"/>
    <d v="2022-05-18T11:07:59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76"/>
    <d v="2022-05-18T11:08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8"/>
    <d v="2022-05-18T11:0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9"/>
    <d v="2022-05-18T11:08:3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84"/>
    <d v="2022-05-18T11:08:3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24"/>
    <d v="2022-05-18T11:08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26"/>
    <d v="2022-05-18T11:08:3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86"/>
    <d v="2022-05-18T11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9"/>
    <d v="2022-05-18T11:08:3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63"/>
    <d v="2022-05-18T11:08:3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00"/>
    <d v="2022-05-18T11:05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56"/>
    <d v="2022-06-20T16:02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65"/>
    <d v="2022-06-20T16:02:5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68"/>
    <d v="2022-06-20T16:02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40"/>
    <d v="2022-06-20T16:02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58"/>
    <d v="2022-06-20T16:02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72"/>
    <d v="2022-06-20T16:02:54"/>
    <n v="16"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76"/>
    <d v="2022-06-20T16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73"/>
    <d v="2022-03-15T14:2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94"/>
    <d v="2022-03-15T14:2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35"/>
    <d v="2022-03-15T14:2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36"/>
    <d v="2022-03-15T14:25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37"/>
    <d v="2022-03-15T14:25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38"/>
    <d v="2022-03-15T14:2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56"/>
    <d v="2022-03-15T14:2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65"/>
    <d v="2022-03-15T14:25:2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40"/>
    <d v="2022-03-15T14:2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58"/>
    <d v="2022-03-15T14:25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67"/>
    <d v="2022-04-19T15:48:05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226"/>
    <d v="2022-04-19T15:48:0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183"/>
    <d v="2022-04-19T15:48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68"/>
    <d v="2022-04-19T15:48:0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97"/>
    <d v="2022-04-19T15:48:0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98"/>
    <d v="2022-04-19T15:48:0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58"/>
    <d v="2022-04-19T15:48:05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144"/>
    <d v="2022-04-19T15:48:05"/>
    <n v="3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72"/>
    <d v="2022-04-19T15:48:05"/>
    <n v="986"/>
    <n v="205"/>
    <n v="596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24"/>
    <d v="2022-04-19T15:4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01"/>
    <d v="2022-04-19T15:48:4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35"/>
    <d v="2022-04-19T15:48:4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07"/>
    <d v="2022-04-19T15:48:4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58"/>
    <d v="2022-05-18T11:24:09"/>
    <n v="103"/>
    <n v="1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44"/>
    <d v="2022-05-18T11:24:09"/>
    <n v="16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72"/>
    <d v="2022-05-18T11:24:09"/>
    <n v="1558"/>
    <n v="422"/>
    <n v="102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16"/>
    <d v="2022-05-18T11:24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93"/>
    <d v="2022-05-18T11:24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94"/>
    <d v="2022-05-18T11:24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35"/>
    <d v="2022-05-18T11:24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36"/>
    <d v="2022-05-18T11:24:55"/>
    <n v="104"/>
    <n v="104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37"/>
    <d v="2022-05-18T11:24:55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38"/>
    <d v="2022-05-18T11:24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39"/>
    <d v="2022-05-18T11:24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67"/>
    <d v="2022-05-18T11:24:55"/>
    <n v="210"/>
    <n v="21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58"/>
    <d v="2022-05-18T11:24:5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105"/>
    <x v="144"/>
    <d v="2022-05-18T11:24:55"/>
    <n v="9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64"/>
    <d v="2022-05-18T11:25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16"/>
    <d v="2022-05-18T11:25:13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73"/>
    <d v="2022-05-18T11:25:1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36"/>
    <d v="2022-05-18T11:25:1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39"/>
    <d v="2022-05-18T11:25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56"/>
    <d v="2022-05-18T11:25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65"/>
    <d v="2022-05-18T11:25:13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66"/>
    <d v="2022-05-18T11:25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142"/>
    <d v="2022-05-18T11:25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68"/>
    <d v="2022-05-18T11:25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60"/>
    <d v="2022-02-16T12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2"/>
    <d v="2022-04-19T14:46:2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34"/>
    <d v="2022-04-19T14:46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4"/>
    <d v="2022-04-19T14:46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"/>
    <d v="2022-04-19T14:46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"/>
    <d v="2022-04-19T14:46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3"/>
    <d v="2022-04-19T14:46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31"/>
    <d v="2022-03-15T14:2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52"/>
    <d v="2022-03-15T14:2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4"/>
    <d v="2022-03-15T14:2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30"/>
    <d v="2022-03-15T14:2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64"/>
    <d v="2022-03-15T14:27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72"/>
    <d v="2022-06-20T15:53:31"/>
    <n v="17"/>
    <n v="2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18"/>
    <d v="2022-06-20T15:5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19"/>
    <d v="2022-06-20T15:55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84"/>
    <d v="2022-06-20T15:55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26"/>
    <d v="2022-06-20T15:55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59"/>
    <d v="2022-06-20T15:55:0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63"/>
    <d v="2022-06-20T15:55:0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85"/>
    <d v="2022-06-20T15:55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30"/>
    <d v="2022-06-20T15:55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32"/>
    <d v="2022-06-20T15:5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133"/>
    <d v="2022-06-20T15:5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52"/>
    <d v="2022-06-20T15:5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81"/>
    <d v="2022-04-19T15:54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82"/>
    <d v="2022-04-19T15:54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85"/>
    <d v="2022-02-16T12:47:09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6"/>
    <d v="2022-02-16T12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20"/>
    <d v="2022-02-16T12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50"/>
    <d v="2022-02-16T12:47:0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8"/>
    <d v="2022-02-16T12:47:0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29"/>
    <d v="2022-02-16T12:47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309"/>
    <x v="198"/>
    <d v="2022-02-16T12:4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100"/>
    <d v="2022-02-16T12:5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84"/>
    <d v="2022-02-16T12:57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26"/>
    <d v="2022-02-16T12:57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86"/>
    <d v="2022-02-16T12:57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9"/>
    <d v="2022-02-16T12:57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63"/>
    <d v="2022-02-16T12:57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85"/>
    <d v="2022-02-16T12:5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0"/>
    <d v="2022-02-16T12:5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0"/>
    <d v="2022-02-16T12:57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1"/>
    <d v="2022-02-16T12:5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51"/>
    <d v="2022-02-16T12:5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0"/>
    <x v="32"/>
    <d v="2022-02-16T12:5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8"/>
    <d v="2022-02-16T14:57:36"/>
    <n v="167"/>
    <n v="12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97"/>
    <d v="2022-02-16T14:57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15"/>
    <d v="2022-02-16T14:57:3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40"/>
    <d v="2022-02-16T14:57:3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8"/>
    <d v="2022-02-16T14:57:3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58"/>
    <d v="2022-02-16T15:04:0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144"/>
    <d v="2022-02-16T15:04:06"/>
    <n v="2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73"/>
    <d v="2022-02-16T15:02:29"/>
    <n v="36"/>
    <n v="3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93"/>
    <d v="2022-02-16T15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9"/>
    <d v="2022-03-15T14:41:37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2"/>
    <d v="2022-03-15T14:41:37"/>
    <n v="251"/>
    <n v="21"/>
    <n v="2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01"/>
    <d v="2022-03-15T14:42:00"/>
    <n v="12"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35"/>
    <d v="2022-03-15T14:42:00"/>
    <n v="85"/>
    <n v="6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07"/>
    <d v="2022-03-15T14:42:00"/>
    <n v="12"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0"/>
    <d v="2022-03-15T14:42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1"/>
    <d v="2022-03-15T14:42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2"/>
    <d v="2022-03-15T14:42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3"/>
    <d v="2022-03-15T14:42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7"/>
    <d v="2022-03-15T14:42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4"/>
    <d v="2022-03-15T14:42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15"/>
    <d v="2022-03-15T14:42:0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"/>
    <d v="2022-03-15T14:42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1"/>
    <d v="2022-03-15T14:42:0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83"/>
    <d v="2022-04-19T15:46:01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8"/>
    <d v="2022-04-19T15:46:01"/>
    <n v="102"/>
    <n v="8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96"/>
    <d v="2022-04-19T15:4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36"/>
    <d v="2022-04-19T15:54:17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39"/>
    <d v="2022-04-19T15:54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183"/>
    <d v="2022-04-19T15:54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68"/>
    <d v="2022-04-19T15:54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75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76"/>
    <d v="2022-05-18T16:24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7"/>
    <d v="2022-05-18T16:24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8"/>
    <d v="2022-05-18T16:24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9"/>
    <d v="2022-05-18T16:24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76"/>
    <d v="2022-02-16T14:51:2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7"/>
    <d v="2022-02-16T14:51:28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8"/>
    <d v="2022-02-16T14:51:28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9"/>
    <d v="2022-02-16T14:51:28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49"/>
    <d v="2022-02-16T14:57:09"/>
    <n v="121"/>
    <m/>
    <n v="121"/>
    <m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33"/>
    <d v="2022-02-16T14:57:09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91"/>
    <d v="2022-02-16T14:57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2"/>
    <d v="2022-02-16T14:57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5"/>
    <d v="2022-02-16T14:57:09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245"/>
    <d v="2022-02-16T14:57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6"/>
    <d v="2022-02-16T14:57:09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0"/>
    <d v="2022-02-16T14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73"/>
    <d v="2022-02-16T14:57:09"/>
    <n v="347"/>
    <m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04"/>
    <d v="2022-02-16T14:5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6"/>
    <d v="2022-02-16T14:57:09"/>
    <n v="243"/>
    <m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7"/>
    <d v="2022-02-16T14:57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8"/>
    <d v="2022-02-16T14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39"/>
    <d v="2022-02-16T14:5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6"/>
    <d v="2022-02-16T14:57:0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58"/>
    <d v="2022-04-19T15:54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72"/>
    <d v="2022-04-19T15:54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205"/>
    <d v="2022-04-19T15:54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75"/>
    <d v="2022-04-19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76"/>
    <d v="2022-04-19T15:54:3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7"/>
    <d v="2022-04-19T15:54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8"/>
    <d v="2022-04-19T15:54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9"/>
    <d v="2022-04-19T15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86"/>
    <d v="2022-04-19T15:42:3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61"/>
    <d v="2022-04-19T15:4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63"/>
    <d v="2022-04-19T15:42:3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7"/>
    <d v="2022-04-19T15:4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8"/>
    <d v="2022-04-19T15:4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7"/>
    <d v="2022-03-18T10:44:4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75"/>
    <d v="2022-03-18T10:44:4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8"/>
    <d v="2022-03-18T10:44:46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9"/>
    <d v="2022-03-18T10:44:46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2"/>
    <d v="2022-03-18T10:4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76"/>
    <d v="2022-03-15T11:35:43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7"/>
    <d v="2022-03-15T11:35:43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8"/>
    <d v="2022-03-15T11:35:43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9"/>
    <d v="2022-03-15T11:35:4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84"/>
    <d v="2022-03-18T10:44:46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3"/>
    <d v="2022-03-18T10:44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33"/>
    <d v="2022-04-19T14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5"/>
    <d v="2022-02-16T14:57:09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6"/>
    <d v="2022-02-16T14:57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1"/>
    <d v="2022-02-16T14:57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82"/>
    <d v="2022-02-16T14:57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7"/>
    <d v="2022-02-16T14:57:0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68"/>
    <d v="2022-02-16T14:57:09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97"/>
    <d v="2022-02-16T14:57:0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15"/>
    <d v="2022-02-16T14:57:0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40"/>
    <d v="2022-02-16T14:57:09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4"/>
    <d v="2022-03-15T14:50:0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38"/>
    <d v="2022-03-15T14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89"/>
    <d v="2022-03-15T14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91"/>
    <d v="2022-03-15T14:50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6"/>
    <d v="2022-03-15T14:50:0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73"/>
    <d v="2022-03-15T14:50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0"/>
    <d v="2022-04-19T14:4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4"/>
    <d v="2022-04-19T14:44:18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"/>
    <d v="2022-04-19T14:44:18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30"/>
    <d v="2022-02-16T12:51:3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31"/>
    <d v="2022-02-16T12:51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32"/>
    <d v="2022-02-16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2"/>
    <d v="2022-02-16T12:51:3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3"/>
    <d v="2022-02-16T12:51:3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4"/>
    <d v="2022-02-16T12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0"/>
    <d v="2022-02-16T12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"/>
    <d v="2022-02-16T12:51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2"/>
    <d v="2022-02-16T12:51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4"/>
    <d v="2022-02-16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"/>
    <d v="2022-02-16T12:51:3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49"/>
    <d v="2022-02-16T12:51:35"/>
    <n v="0"/>
    <m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64"/>
    <d v="2022-02-16T12:51:35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1"/>
    <d v="2022-02-16T12:51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39"/>
    <d v="2022-02-16T12:5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40"/>
    <d v="2022-02-16T12:5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3"/>
    <d v="2022-02-16T12:5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4"/>
    <d v="2022-02-16T12:51:3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5"/>
    <d v="2022-02-16T12:5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8"/>
    <d v="2022-02-16T12:46:31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7"/>
    <d v="2022-02-16T12:46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8"/>
    <d v="2022-02-16T12:46:31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9"/>
    <d v="2022-02-16T12:46:31"/>
    <n v="90"/>
    <n v="1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2"/>
    <d v="2022-02-16T12:46:31"/>
    <n v="724"/>
    <n v="77"/>
    <n v="57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"/>
    <d v="2022-02-16T12:49:4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8"/>
    <d v="2022-02-16T12:49:4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08"/>
    <d v="2022-02-16T12:49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49"/>
    <d v="2022-02-16T12:49:48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1"/>
    <d v="2022-02-16T12:4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6"/>
    <d v="2022-02-16T12:49:48"/>
    <n v="239"/>
    <m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73"/>
    <d v="2022-02-16T12:49:48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36"/>
    <d v="2022-02-16T12:49:48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6"/>
    <d v="2022-02-16T12:49:4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5"/>
    <d v="2022-02-16T12:49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6"/>
    <d v="2022-02-16T12:49:48"/>
    <n v="5304"/>
    <m/>
    <n v="5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81"/>
    <d v="2022-02-16T12:49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82"/>
    <d v="2022-02-16T12:49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7"/>
    <d v="2022-02-16T12:49:4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21"/>
    <d v="2022-02-16T12:49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73"/>
    <d v="2022-02-16T12:49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76"/>
    <d v="2022-02-16T12:49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88"/>
    <d v="2022-02-16T12:49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00"/>
    <d v="2022-02-16T12:49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77"/>
    <d v="2022-02-16T12:49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8"/>
    <d v="2022-02-16T12:49:48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7"/>
    <d v="2022-02-16T12:49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40"/>
    <d v="2022-02-16T12:49:4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93"/>
    <d v="2022-02-16T13:3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58"/>
    <d v="2022-02-16T14:57:09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09"/>
    <d v="2022-02-16T14:5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99"/>
    <d v="2022-02-16T14:5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200538"/>
    <x v="221"/>
    <d v="2022-02-16T14:57:59"/>
    <n v="25"/>
    <m/>
    <n v="24"/>
    <n v="1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49"/>
    <d v="2022-02-16T14:58:20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4"/>
    <d v="2022-02-16T14:58:2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30"/>
    <d v="2022-03-15T14:4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9"/>
    <d v="2022-02-16T14:51:28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226"/>
    <d v="2022-02-16T14:5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68"/>
    <d v="2022-02-16T14:51:28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96"/>
    <d v="2022-02-16T14:5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69"/>
    <d v="2022-02-16T14:51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97"/>
    <d v="2022-02-16T14:51:2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98"/>
    <d v="2022-02-16T14:51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58"/>
    <d v="2022-02-16T14:51:2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7"/>
    <d v="2022-05-18T11:27:03"/>
    <n v="51"/>
    <n v="17"/>
    <n v="34"/>
    <n v="2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8"/>
    <d v="2022-05-18T11:27:03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9"/>
    <d v="2022-05-18T11:27:03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6"/>
    <d v="2022-05-18T11:27:03"/>
    <n v="62"/>
    <n v="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5"/>
    <d v="2022-05-18T11:27:03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6"/>
    <d v="2022-05-18T11:27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81"/>
    <d v="2022-05-18T11:27:03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82"/>
    <d v="2022-05-18T11:27:03"/>
    <n v="8"/>
    <n v="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7"/>
    <d v="2022-05-18T11:27:03"/>
    <n v="19"/>
    <n v="0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83"/>
    <d v="2022-05-18T11:27:0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68"/>
    <d v="2022-05-18T11:27:03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61"/>
    <d v="2022-05-18T10:04:3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63"/>
    <d v="2022-05-18T10:04:36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7"/>
    <d v="2022-05-18T10:04:3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8"/>
    <d v="2022-05-18T10:04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89"/>
    <d v="2022-02-16T14:58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16"/>
    <d v="2022-02-16T14:58:20"/>
    <n v="289"/>
    <m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72"/>
    <d v="2022-02-16T14:01:25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8"/>
    <d v="2022-02-16T14:0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9"/>
    <d v="2022-02-16T14:0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20"/>
    <d v="2022-02-16T14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117"/>
    <d v="2022-02-16T14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84"/>
    <d v="2022-02-16T14:0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25"/>
    <d v="2022-02-16T14:0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26"/>
    <d v="2022-02-16T14:01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86"/>
    <d v="2022-02-16T14:0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9"/>
    <x v="59"/>
    <d v="2022-02-16T14:01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"/>
    <d v="2022-02-16T12:45:02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7"/>
    <d v="2022-02-16T12:4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01"/>
    <d v="2022-02-16T12:45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02"/>
    <d v="2022-02-16T12:45:0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41"/>
    <d v="2022-02-16T12:45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"/>
    <d v="2022-02-16T12:4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3"/>
    <d v="2022-02-16T12:45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9"/>
    <d v="2022-05-18T11:15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100"/>
    <d v="2022-05-18T11:1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2"/>
    <d v="2022-05-18T11:1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84"/>
    <d v="2022-05-18T11:15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0"/>
    <x v="23"/>
    <d v="2022-05-18T11:1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82"/>
    <d v="2022-05-18T10:08:2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2"/>
    <d v="2022-04-19T14:49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3"/>
    <d v="2022-04-19T14:49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46"/>
    <d v="2022-04-19T14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"/>
    <d v="2022-04-19T14:49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"/>
    <d v="2022-04-19T14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32"/>
    <d v="2022-04-19T14:4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98"/>
    <d v="2022-02-16T13:43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58"/>
    <d v="2022-02-16T13:43:2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51"/>
    <x v="74"/>
    <d v="2022-02-16T13:43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58"/>
    <d v="2022-04-19T15:23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71"/>
    <d v="2022-04-19T15:23:34"/>
    <n v="5"/>
    <m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79"/>
    <d v="2022-04-19T15:2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2"/>
    <x v="72"/>
    <d v="2022-04-19T15:23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18"/>
    <d v="2022-04-19T15:24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26"/>
    <d v="2022-04-19T15:24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4"/>
    <d v="2022-04-19T15:24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49"/>
    <d v="2022-04-19T15:24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73"/>
    <d v="2022-04-19T15:24:4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104"/>
    <d v="2022-04-19T15:2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35"/>
    <d v="2022-04-19T15:2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86"/>
    <d v="2022-04-19T14:50:09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9"/>
    <d v="2022-04-19T14:50:09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0"/>
    <d v="2022-04-19T14:5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1"/>
    <d v="2022-04-19T14:50:0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2"/>
    <d v="2022-04-19T14:5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21"/>
    <d v="2022-05-18T10:08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73"/>
    <d v="2022-05-18T10:08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68"/>
    <d v="2022-05-18T10:08:2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7"/>
    <d v="2022-05-18T10:08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40"/>
    <d v="2022-05-18T10:08:2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8"/>
    <d v="2022-05-18T10:08:20"/>
    <n v="210"/>
    <n v="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1"/>
    <d v="2022-05-18T10:08:20"/>
    <n v="7"/>
    <n v="7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9"/>
    <d v="2022-05-18T10:08:20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8"/>
    <d v="2022-05-18T10:08:20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2"/>
    <d v="2022-05-18T10:08:20"/>
    <n v="856"/>
    <n v="345"/>
    <n v="48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99"/>
    <d v="2022-05-18T10:0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75"/>
    <d v="2022-05-18T10:0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76"/>
    <d v="2022-05-18T10:08:4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8"/>
    <d v="2022-05-18T10:08:4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19"/>
    <d v="2022-05-18T10:08:4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326"/>
    <x v="84"/>
    <d v="2022-05-18T10:08:4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66"/>
    <d v="2022-05-18T10:04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81"/>
    <d v="2022-05-18T10:04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82"/>
    <d v="2022-05-18T10:04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21"/>
    <d v="2022-05-18T10:04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73"/>
    <d v="2022-05-18T10:04:3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7"/>
    <d v="2022-05-18T10:04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97"/>
    <d v="2022-05-18T10:04:3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115"/>
    <d v="2022-05-18T10:04:36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40"/>
    <d v="2022-05-18T10:04:36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8"/>
    <d v="2022-05-18T10:04:36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9"/>
    <d v="2022-05-18T10:04:3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8"/>
    <d v="2022-05-18T10:04: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72"/>
    <d v="2022-05-18T10:04:36"/>
    <n v="126"/>
    <m/>
    <n v="12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99"/>
    <d v="2022-05-18T10:04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75"/>
    <d v="2022-05-18T10:04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76"/>
    <d v="2022-05-18T10:04:5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7"/>
    <d v="2022-05-18T10:04:5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8"/>
    <d v="2022-05-18T10:04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9"/>
    <d v="2022-05-18T10:0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0"/>
    <d v="2022-05-18T10:04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17"/>
    <d v="2022-05-18T10:0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00"/>
    <d v="2022-05-18T10:0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4"/>
    <d v="2022-05-18T10:04:5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3"/>
    <d v="2022-05-18T10:04:5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4"/>
    <d v="2022-05-18T10:04:5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5"/>
    <d v="2022-05-18T10:04:5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6"/>
    <d v="2022-05-18T10:04:5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94"/>
    <d v="2022-02-16T13:3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35"/>
    <d v="2022-02-16T13:3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5"/>
    <x v="36"/>
    <d v="2022-02-16T13:39:5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49"/>
    <d v="2022-02-16T13:05:1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64"/>
    <d v="2022-02-16T13:05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91"/>
    <d v="2022-02-16T13:05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29"/>
    <d v="2022-05-18T10:04:36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30"/>
    <d v="2022-05-18T10:04:3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31"/>
    <d v="2022-05-18T10:04:3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32"/>
    <d v="2022-05-18T10:04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2"/>
    <d v="2022-05-18T10:04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3"/>
    <d v="2022-05-18T10:04:3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64"/>
    <d v="2022-02-16T14:02:3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16"/>
    <d v="2022-02-16T14:02:3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92"/>
    <d v="2022-02-16T14:02:3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36"/>
    <d v="2022-02-16T14:02:39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37"/>
    <d v="2022-02-16T14:02:3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67"/>
    <d v="2022-02-16T14:02:3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68"/>
    <d v="2022-02-16T14:02:3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58"/>
    <d v="2022-02-16T14:02:3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2"/>
    <x v="74"/>
    <d v="2022-02-16T14:02:3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64"/>
    <d v="2022-02-16T14:03:0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36"/>
    <d v="2022-02-16T14:03:01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37"/>
    <d v="2022-02-16T14:03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38"/>
    <d v="2022-02-16T14:03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67"/>
    <d v="2022-02-16T14:03:0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3"/>
    <x v="68"/>
    <d v="2022-02-16T14:03:0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64"/>
    <d v="2022-02-16T14:03:2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484"/>
    <x v="91"/>
    <d v="2022-02-16T14:03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01"/>
    <d v="2022-02-16T14:50:3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48"/>
    <d v="2022-02-16T14:50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78"/>
    <d v="2022-02-16T14:50:3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11"/>
    <d v="2022-02-16T14:50:3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17"/>
    <d v="2022-02-16T14:50:3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14"/>
    <d v="2022-02-16T14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15"/>
    <d v="2022-02-16T14:50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6"/>
    <d v="2022-02-16T14:50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44"/>
    <d v="2022-02-16T14:50:39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45"/>
    <d v="2022-02-16T14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7"/>
    <d v="2022-02-16T14:50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47"/>
    <d v="2022-02-16T14:50:3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99"/>
    <d v="2022-02-16T14:50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49"/>
    <d v="2022-02-16T14:50:39"/>
    <n v="160"/>
    <n v="16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6"/>
    <d v="2022-02-16T12:46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9"/>
    <d v="2022-02-16T12:46:31"/>
    <n v="836"/>
    <m/>
    <n v="8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1"/>
    <d v="2022-02-16T12:46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3"/>
    <d v="2022-02-16T12:46:31"/>
    <n v="886"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7"/>
    <d v="2022-02-16T12:46:3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5"/>
    <d v="2022-02-16T12:46:31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9"/>
    <d v="2022-02-16T12:46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20"/>
    <d v="2022-02-16T12:46:3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86"/>
    <d v="2022-02-16T14:28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61"/>
    <d v="2022-02-16T14:2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63"/>
    <d v="2022-02-16T14:28:4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7"/>
    <d v="2022-02-16T14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39"/>
    <d v="2022-04-19T14:4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56"/>
    <d v="2022-04-19T14:47:06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5"/>
    <d v="2022-04-19T14:47:06"/>
    <n v="271"/>
    <m/>
    <n v="2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1"/>
    <d v="2022-02-16T12:5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32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33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2"/>
    <d v="2022-02-16T12:51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3"/>
    <d v="2022-02-16T12:51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0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5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46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"/>
    <d v="2022-02-16T12:5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2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32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4"/>
    <d v="2022-02-16T12:51:5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41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5"/>
    <d v="2022-02-16T12:51:5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30"/>
    <d v="2022-02-16T12:5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49"/>
    <d v="2022-02-16T12:51:55"/>
    <n v="74"/>
    <n v="40"/>
    <n v="3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105"/>
    <d v="2022-02-16T12:51:5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21"/>
    <x v="90"/>
    <d v="2022-02-16T12:51:55"/>
    <n v="3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1"/>
    <d v="2022-03-15T14:4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2"/>
    <d v="2022-03-15T14:40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2"/>
    <d v="2022-03-15T14:40:3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79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8"/>
    <d v="2022-06-20T16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9"/>
    <d v="2022-06-20T16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84"/>
    <d v="2022-06-20T16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26"/>
    <d v="2022-06-20T16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86"/>
    <d v="2022-06-20T16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9"/>
    <d v="2022-06-20T16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63"/>
    <d v="2022-06-20T16:03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85"/>
    <d v="2022-06-20T16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30"/>
    <d v="2022-06-20T16:03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206"/>
    <d v="2022-06-20T16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218"/>
    <d v="2022-06-20T16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1"/>
    <d v="2022-06-20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33"/>
    <d v="2022-06-20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2"/>
    <d v="2022-06-20T16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53"/>
    <d v="2022-06-20T16:03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"/>
    <d v="2022-06-20T16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113"/>
    <d v="2022-06-20T16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8"/>
    <x v="87"/>
    <d v="2022-06-20T16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90"/>
    <d v="2022-03-15T14:35:26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4"/>
    <d v="2022-03-15T14:35:2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"/>
    <d v="2022-03-15T14:35:26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73"/>
    <d v="2022-03-15T14:35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06"/>
    <d v="2022-03-15T14:35:2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35"/>
    <d v="2022-03-15T14:35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8"/>
    <d v="2022-03-15T14:20:4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3"/>
    <d v="2022-03-15T14:40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4"/>
    <d v="2022-03-15T14:4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0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71"/>
    <d v="2022-03-15T13:55:56"/>
    <n v="7"/>
    <m/>
    <m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72"/>
    <d v="2022-03-15T13:55:56"/>
    <n v="239"/>
    <n v="9"/>
    <n v="2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16"/>
    <d v="2022-03-15T13:58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73"/>
    <d v="2022-03-15T13:58:30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36"/>
    <d v="2022-03-15T13:58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142"/>
    <d v="2022-03-15T13:58:30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58"/>
    <d v="2022-03-15T13:58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1"/>
    <x v="72"/>
    <d v="2022-03-15T13:5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18"/>
    <d v="2022-03-15T13:58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26"/>
    <d v="2022-03-15T13:58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16"/>
    <d v="2022-03-15T13:58:4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73"/>
    <d v="2022-03-15T13:58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35"/>
    <d v="2022-03-15T13:5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36"/>
    <d v="2022-03-15T13:58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37"/>
    <d v="2022-03-15T13:58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65"/>
    <d v="2022-03-15T13:58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58"/>
    <d v="2022-03-15T13:58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7"/>
    <d v="2022-06-20T15:09:25"/>
    <n v="1395"/>
    <n v="0"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8"/>
    <d v="2022-06-20T15:09:25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07"/>
    <d v="2022-06-20T15:09:25"/>
    <n v="487"/>
    <n v="0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08"/>
    <d v="2022-06-20T15:09:2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9"/>
    <d v="2022-02-16T12:55:1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30"/>
    <d v="2022-02-16T12:55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31"/>
    <d v="2022-02-16T12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32"/>
    <d v="2022-02-16T12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2"/>
    <d v="2022-02-16T12:55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3"/>
    <d v="2022-02-16T12:55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46"/>
    <d v="2022-02-16T12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37"/>
    <d v="2022-02-16T12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5"/>
    <d v="2022-02-16T14:1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6"/>
    <d v="2022-02-16T14:14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86"/>
    <d v="2022-02-16T14:1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1"/>
    <d v="2022-02-16T14:1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3"/>
    <d v="2022-02-16T14:14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85"/>
    <d v="2022-02-16T14:1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8"/>
    <d v="2022-02-16T14:1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9"/>
    <d v="2022-02-16T14:1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30"/>
    <d v="2022-02-16T14:1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31"/>
    <d v="2022-02-16T14:1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25"/>
    <d v="2022-02-16T14:1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52"/>
    <d v="2022-02-16T14:1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53"/>
    <d v="2022-02-16T14:1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"/>
    <d v="2022-02-16T14:1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2"/>
    <d v="2022-02-16T14:1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69"/>
    <d v="2022-02-16T14:1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71"/>
    <d v="2022-02-16T14:1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3"/>
    <d v="2022-05-18T10:09:3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35"/>
    <d v="2022-05-18T10:09:3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36"/>
    <d v="2022-05-18T10:09:3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5"/>
    <d v="2022-05-18T10:09:3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6"/>
    <d v="2022-05-18T10:0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81"/>
    <d v="2022-05-18T10:09:31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68"/>
    <d v="2022-05-18T10:09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58"/>
    <d v="2022-05-18T10:09:3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4"/>
    <d v="2022-05-18T10:09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9"/>
    <d v="2022-05-18T10:09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72"/>
    <d v="2022-05-18T10:09:31"/>
    <n v="111"/>
    <n v="1"/>
    <n v="10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76"/>
    <d v="2022-05-18T10:09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7"/>
    <d v="2022-05-18T10:09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8"/>
    <d v="2022-05-18T10:09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19"/>
    <d v="2022-05-18T10:09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84"/>
    <d v="2022-05-18T10:09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3"/>
    <d v="2022-05-18T10:0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4"/>
    <d v="2022-05-18T10:0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5"/>
    <d v="2022-05-18T10:09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26"/>
    <d v="2022-05-18T10:09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1"/>
    <x v="86"/>
    <d v="2022-05-18T10:09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68"/>
    <d v="2022-04-19T15:03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40"/>
    <d v="2022-04-19T15:03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5"/>
    <x v="58"/>
    <d v="2022-04-19T15:03:2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09"/>
    <d v="2022-03-15T14:20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72"/>
    <d v="2022-03-15T14:20:41"/>
    <n v="70"/>
    <n v="8"/>
    <n v="5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64"/>
    <d v="2022-03-15T14:20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92"/>
    <d v="2022-03-15T14:20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36"/>
    <d v="2022-03-15T14:20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37"/>
    <d v="2022-03-15T14:20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67"/>
    <d v="2022-03-15T14:20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68"/>
    <d v="2022-03-15T14:20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8"/>
    <x v="74"/>
    <d v="2022-03-15T14:20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64"/>
    <d v="2022-03-15T14:21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16"/>
    <d v="2022-03-15T14:21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73"/>
    <d v="2022-03-15T14:2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36"/>
    <d v="2022-03-15T14:21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67"/>
    <d v="2022-03-15T14:21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68"/>
    <d v="2022-03-15T14:21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89"/>
    <x v="58"/>
    <d v="2022-03-15T14:21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1"/>
    <d v="2022-03-15T14:00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56"/>
    <d v="2022-05-18T10:53:4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67"/>
    <d v="2022-05-18T10:53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68"/>
    <d v="2022-05-18T10:53:4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40"/>
    <d v="2022-05-18T10:53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58"/>
    <d v="2022-05-18T10:53:4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79"/>
    <d v="2022-05-18T10:53:42"/>
    <n v="19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72"/>
    <d v="2022-05-18T10:53:42"/>
    <n v="61"/>
    <n v="9"/>
    <n v="4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7"/>
    <d v="2022-04-19T15:54:5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8"/>
    <d v="2022-04-19T15:54:51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7"/>
    <d v="2022-04-19T15:54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84"/>
    <d v="2022-03-15T14:1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64"/>
    <d v="2022-03-15T14:12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1"/>
    <d v="2022-03-15T14:4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33"/>
    <d v="2022-03-15T14:41:3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3"/>
    <d v="2022-03-15T14:41:37"/>
    <n v="12"/>
    <m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5"/>
    <d v="2022-03-15T14:41:3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6"/>
    <d v="2022-03-15T14:41:37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82"/>
    <d v="2022-04-19T14:47:38"/>
    <n v="16"/>
    <m/>
    <n v="16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7"/>
    <d v="2022-04-19T14:47:38"/>
    <n v="257"/>
    <m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87"/>
    <d v="2022-04-19T14:47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73"/>
    <d v="2022-04-19T14:47:3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76"/>
    <d v="2022-04-19T14:47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8"/>
    <d v="2022-04-19T14:47:38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7"/>
    <d v="2022-04-19T14:47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40"/>
    <d v="2022-04-19T14:47:38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58"/>
    <d v="2022-04-19T14:47:38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8"/>
    <d v="2022-04-19T14:47:3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2"/>
    <d v="2022-04-19T14:47:38"/>
    <n v="100"/>
    <n v="8"/>
    <n v="88"/>
    <n v="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86"/>
    <d v="2022-02-16T14:55:42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9"/>
    <d v="2022-02-16T14:55:42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63"/>
    <d v="2022-02-16T14:55:42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27"/>
    <d v="2022-02-16T14:55:4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85"/>
    <d v="2022-02-16T14:55:4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26"/>
    <d v="2022-02-16T14:5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20"/>
    <d v="2022-02-16T14:55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0"/>
    <d v="2022-02-16T14:55:4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0"/>
    <d v="2022-02-16T14:55:4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1"/>
    <d v="2022-02-16T14:55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5"/>
    <d v="2022-02-16T14:55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6"/>
    <d v="2022-02-16T14:55:1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86"/>
    <d v="2022-02-16T14:55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61"/>
    <d v="2022-02-16T14:55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63"/>
    <d v="2022-02-16T14:55:1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85"/>
    <d v="2022-02-16T14:55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8"/>
    <d v="2022-02-16T14:55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19"/>
    <d v="2022-02-16T12:5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0"/>
    <d v="2022-02-16T12:5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2"/>
    <d v="2022-02-16T12:5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84"/>
    <d v="2022-02-16T12:54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3"/>
    <d v="2022-02-16T12:54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4"/>
    <d v="2022-02-16T12:54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5"/>
    <d v="2022-02-16T12:54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6"/>
    <d v="2022-02-16T12:54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86"/>
    <d v="2022-02-16T12:54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1"/>
    <d v="2022-02-16T12:5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63"/>
    <d v="2022-02-16T12:54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16"/>
    <d v="2022-04-19T15:03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73"/>
    <d v="2022-04-19T15:03:36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93"/>
    <d v="2022-04-19T15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35"/>
    <d v="2022-04-19T15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36"/>
    <d v="2022-04-19T15:03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8"/>
    <d v="2022-03-15T14:40:3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9"/>
    <d v="2022-03-15T14:40:3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0"/>
    <d v="2022-03-15T14:40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92"/>
    <d v="2022-03-15T14:4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93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17"/>
    <d v="2022-03-15T14:40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00"/>
    <d v="2022-03-15T14:4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4"/>
    <d v="2022-03-15T14:40:38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3"/>
    <d v="2022-03-15T14:4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9"/>
    <d v="2022-03-15T14:42:00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7"/>
    <d v="2022-03-15T14:42:00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8"/>
    <d v="2022-03-15T14:42:00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58"/>
    <d v="2022-03-15T14:42:00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44"/>
    <d v="2022-03-15T14:42:0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72"/>
    <d v="2022-03-15T14:42:00"/>
    <n v="335"/>
    <n v="55"/>
    <n v="2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86"/>
    <d v="2022-04-19T15:49:0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5"/>
    <d v="2022-04-19T15:49:00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06"/>
    <d v="2022-04-19T15:48:44"/>
    <n v="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5"/>
    <d v="2022-04-19T15:48:4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6"/>
    <d v="2022-04-19T14:45:52"/>
    <n v="80"/>
    <m/>
    <n v="80"/>
    <m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5"/>
    <d v="2022-04-19T14:45:52"/>
    <n v="532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85"/>
    <d v="2022-04-19T15:3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30"/>
    <d v="2022-04-19T15:39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31"/>
    <d v="2022-04-19T15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1"/>
    <d v="2022-04-19T15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87"/>
    <d v="2022-04-19T15:39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102"/>
    <d v="2022-04-19T15:39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83"/>
    <d v="2022-04-19T15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49"/>
    <d v="2022-04-19T15:39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16"/>
    <d v="2022-04-19T15:39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73"/>
    <d v="2022-04-19T15:3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35"/>
    <d v="2022-04-19T15:3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504"/>
    <x v="36"/>
    <d v="2022-04-19T15:39:3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22"/>
    <x v="36"/>
    <d v="2022-03-15T12:26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22"/>
    <x v="58"/>
    <d v="2022-03-15T12:26:0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49"/>
    <d v="2022-03-15T12:26:3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115"/>
    <d v="2022-02-16T14:15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40"/>
    <d v="2022-02-16T14:15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56"/>
    <d v="2022-05-18T11:12:3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67"/>
    <d v="2022-05-18T11:12:3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68"/>
    <d v="2022-05-18T11:12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40"/>
    <d v="2022-05-18T11:12:3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58"/>
    <d v="2022-05-18T11:12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79"/>
    <d v="2022-05-18T11:12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501"/>
    <x v="72"/>
    <d v="2022-05-18T11:12:37"/>
    <n v="35"/>
    <m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19"/>
    <d v="2022-05-18T11:12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26"/>
    <d v="2022-05-18T11:12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59"/>
    <d v="2022-05-18T11:12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63"/>
    <d v="2022-05-18T11:1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50"/>
    <d v="2022-05-18T11:1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30"/>
    <d v="2022-05-18T11:12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31"/>
    <d v="2022-05-18T11:1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52"/>
    <d v="2022-05-18T11:12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4"/>
    <d v="2022-05-18T11:1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5"/>
    <d v="2022-05-18T11:12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102"/>
    <d v="2022-05-18T11:12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6"/>
    <d v="2022-05-18T10:01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81"/>
    <d v="2022-05-18T10:01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82"/>
    <d v="2022-05-18T10:0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7"/>
    <d v="2022-05-18T10:01:28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226"/>
    <d v="2022-05-18T10:01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67"/>
    <d v="2022-05-18T10:0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10"/>
    <d v="2022-05-18T10:01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8"/>
    <d v="2022-05-18T10:01:28"/>
    <n v="708"/>
    <n v="0"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9"/>
    <d v="2022-05-18T10:01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97"/>
    <d v="2022-05-18T10:01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15"/>
    <d v="2022-05-18T10:01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40"/>
    <d v="2022-05-18T10:01:2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58"/>
    <d v="2022-05-18T10:01:2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16"/>
    <d v="2022-02-16T13:05:10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73"/>
    <d v="2022-02-16T13:05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36"/>
    <d v="2022-02-16T13:05:1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37"/>
    <d v="2022-02-16T13:05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65"/>
    <d v="2022-02-16T13:05:1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67"/>
    <d v="2022-02-16T13:05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68"/>
    <d v="2022-02-16T13:05:1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2"/>
    <x v="97"/>
    <d v="2022-02-16T13:05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30"/>
    <d v="2022-03-15T12:10:22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31"/>
    <d v="2022-03-15T12:10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32"/>
    <d v="2022-03-15T12:10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33"/>
    <d v="2022-03-15T12:10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2"/>
    <d v="2022-03-15T12:10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3"/>
    <d v="2022-03-15T12:10:2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4"/>
    <d v="2022-03-15T12:10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0"/>
    <d v="2022-03-15T12:10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"/>
    <d v="2022-03-15T12:1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"/>
    <d v="2022-03-15T12:10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74"/>
    <d v="2022-03-15T12:10:2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13"/>
    <d v="2022-03-15T12:10:22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"/>
    <d v="2022-03-15T12:10:22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07"/>
    <d v="2022-02-16T14:41:47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05"/>
    <x v="210"/>
    <d v="2022-02-16T14:41:47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34"/>
    <d v="2022-02-16T12:46:4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"/>
    <d v="2022-02-16T12:46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72"/>
    <d v="2022-02-16T14:1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49"/>
    <d v="2022-02-16T14:14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16"/>
    <d v="2022-02-16T14:14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93"/>
    <d v="2022-02-16T14:14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36"/>
    <d v="2022-02-16T14:14:44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1"/>
    <d v="2022-03-15T12:2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49"/>
    <d v="2022-03-15T12:2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52"/>
    <d v="2022-03-15T12:2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4"/>
    <d v="2022-03-15T12:2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5"/>
    <d v="2022-03-15T12:22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49"/>
    <d v="2022-03-15T12:2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38"/>
    <d v="2022-03-15T12:22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6"/>
    <d v="2022-03-15T12:22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6"/>
    <d v="2022-03-15T12:22:3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7"/>
    <d v="2022-03-15T12:2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8"/>
    <d v="2022-03-15T12:2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39"/>
    <d v="2022-03-15T12:2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65"/>
    <d v="2022-03-15T12:22:3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8"/>
    <d v="2022-03-15T13:36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9"/>
    <d v="2022-03-15T13:36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84"/>
    <d v="2022-03-15T13:36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26"/>
    <d v="2022-03-15T13:36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86"/>
    <d v="2022-03-15T13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9"/>
    <d v="2022-03-15T13:36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63"/>
    <d v="2022-03-15T13:36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27"/>
    <d v="2022-03-15T13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85"/>
    <d v="2022-03-15T13:36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20"/>
    <d v="2022-03-15T13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98"/>
    <d v="2022-03-15T13:3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1"/>
    <d v="2022-03-15T13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37"/>
    <d v="2022-02-16T14:14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5"/>
    <d v="2022-02-16T14:14:4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6"/>
    <d v="2022-02-16T14:14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32"/>
    <d v="2022-02-16T12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11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4"/>
    <d v="2022-02-16T12:55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5"/>
    <d v="2022-02-16T12:55:1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87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30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01"/>
    <d v="2022-02-16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02"/>
    <d v="2022-02-16T12:55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6"/>
    <d v="2022-02-16T12:55:1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92"/>
    <d v="2022-02-16T12:55:1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73"/>
    <d v="2022-02-16T12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93"/>
    <d v="2022-02-16T12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36"/>
    <d v="2022-02-16T12:55:16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10"/>
    <d v="2022-03-15T14:32:5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11"/>
    <d v="2022-03-15T14:32: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13"/>
    <d v="2022-03-15T14:32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14"/>
    <d v="2022-03-15T14:32: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8"/>
    <d v="2022-02-16T13:3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9"/>
    <d v="2022-02-16T13:39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84"/>
    <d v="2022-02-16T13:39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26"/>
    <d v="2022-02-16T13:39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59"/>
    <d v="2022-02-16T13:39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63"/>
    <d v="2022-02-16T13:39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85"/>
    <d v="2022-02-16T13:39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50"/>
    <d v="2022-02-16T13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30"/>
    <d v="2022-02-16T13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52"/>
    <d v="2022-02-16T13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"/>
    <d v="2022-02-16T13:39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83"/>
    <d v="2022-07-14T11:24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68"/>
    <d v="2022-07-14T11:24:36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97"/>
    <d v="2022-07-14T11:2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15"/>
    <d v="2022-07-14T11:2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58"/>
    <d v="2022-07-14T11:24:3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79"/>
    <d v="2022-07-14T11:24:36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78"/>
    <d v="2022-07-14T11:24:3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72"/>
    <d v="2022-07-14T11:24:36"/>
    <n v="60"/>
    <n v="10"/>
    <n v="4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99"/>
    <d v="2022-07-14T11:25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5"/>
    <d v="2022-07-14T11:25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6"/>
    <d v="2022-07-14T11:25:0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7"/>
    <d v="2022-07-14T11:25:0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8"/>
    <d v="2022-07-14T11:25:07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9"/>
    <d v="2022-07-14T11:25:0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215"/>
    <d v="2022-03-15T14:32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1"/>
    <d v="2022-03-15T14:32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2"/>
    <d v="2022-03-15T14:32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4"/>
    <d v="2022-03-15T14:32:56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5"/>
    <d v="2022-03-15T14:32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6"/>
    <d v="2022-03-15T14:32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7"/>
    <d v="2022-03-15T14:32:5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7"/>
    <d v="2022-03-15T14:32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7"/>
    <d v="2022-02-16T14:14:4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68"/>
    <d v="2022-02-16T14:14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99"/>
    <x v="58"/>
    <d v="2022-02-16T14:14:4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0"/>
    <x v="65"/>
    <d v="2022-02-16T14:15:2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0"/>
    <x v="66"/>
    <d v="2022-02-16T14:1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0"/>
    <x v="79"/>
    <d v="2022-02-16T14:15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49"/>
    <d v="2022-02-16T14:15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91"/>
    <d v="2022-02-16T14:1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16"/>
    <d v="2022-02-16T14:15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94"/>
    <d v="2022-02-16T14:1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41"/>
    <d v="2022-03-15T12:1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3"/>
    <d v="2022-03-15T12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49"/>
    <d v="2022-03-15T12:14:32"/>
    <n v="74"/>
    <n v="53"/>
    <n v="21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38"/>
    <d v="2022-03-15T12:14:3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6"/>
    <d v="2022-03-15T12:14:5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81"/>
    <d v="2022-03-15T12:14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7"/>
    <d v="2022-03-15T12:14:55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0"/>
    <d v="2022-07-14T11:25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00"/>
    <d v="2022-07-14T11:25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2"/>
    <d v="2022-07-14T11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2"/>
    <d v="2022-07-14T11:25:0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3"/>
    <d v="2022-07-14T11:25:0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"/>
    <d v="2022-07-14T11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"/>
    <d v="2022-07-14T11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13"/>
    <d v="2022-07-14T11:25:07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4"/>
    <d v="2022-07-14T11:25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"/>
    <d v="2022-07-14T11:25:07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"/>
    <d v="2022-07-14T11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43"/>
    <d v="2022-07-14T11:25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8"/>
    <d v="2022-07-14T11:25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08"/>
    <d v="2022-07-14T11:25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49"/>
    <d v="2022-07-14T11:2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1"/>
    <d v="2022-07-14T11:25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6"/>
    <d v="2022-07-14T11:25:07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3"/>
    <d v="2022-07-14T11:25:0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36"/>
    <d v="2022-07-14T11:25:07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6"/>
    <d v="2022-07-14T11:25:0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5"/>
    <d v="2022-07-14T11:25:07"/>
    <n v="6205"/>
    <m/>
    <n v="6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6"/>
    <d v="2022-07-14T11:25:07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81"/>
    <d v="2022-07-14T11:25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82"/>
    <d v="2022-07-14T11:2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7"/>
    <d v="2022-07-14T11:25:0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23"/>
    <d v="2022-07-14T11:2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80"/>
    <d v="2022-07-14T11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87"/>
    <d v="2022-07-14T11:25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73"/>
    <d v="2022-07-14T11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8"/>
    <d v="2022-07-14T11:2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7"/>
    <d v="2022-07-14T11:25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40"/>
    <d v="2022-07-14T11:25:0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58"/>
    <d v="2022-07-14T11:25:07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9"/>
    <d v="2022-07-14T11:25:07"/>
    <n v="59"/>
    <n v="2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8"/>
    <d v="2022-07-14T11:25:0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72"/>
    <d v="2022-07-14T11:25:07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76"/>
    <d v="2022-07-14T11:25:2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7"/>
    <d v="2022-07-14T11:25:2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8"/>
    <d v="2022-07-14T11:25:2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9"/>
    <d v="2022-07-14T11:25:23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0"/>
    <d v="2022-07-14T11:2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92"/>
    <d v="2022-07-14T11:25:23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93"/>
    <d v="2022-07-14T11:25:2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00"/>
    <d v="2022-07-14T11:25:2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84"/>
    <d v="2022-07-14T11:25:23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90"/>
    <d v="2022-07-14T11:25:2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3"/>
    <d v="2022-07-14T11:25:2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4"/>
    <d v="2022-07-14T11:25:23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5"/>
    <d v="2022-07-14T11:25:23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6"/>
    <d v="2022-07-14T11:25:2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86"/>
    <d v="2022-07-14T11:25:2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59"/>
    <d v="2022-07-14T11:25:23"/>
    <n v="0"/>
    <m/>
    <m/>
    <n v="9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61"/>
    <d v="2022-07-14T11:25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63"/>
    <d v="2022-07-14T11:25:23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7"/>
    <d v="2022-07-14T11:25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85"/>
    <d v="2022-07-14T11:25:2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20"/>
    <d v="2022-07-14T11:2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50"/>
    <d v="2022-07-14T11:25:2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8"/>
    <d v="2022-07-14T11:25:2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9"/>
    <d v="2022-07-14T11:25:23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30"/>
    <d v="2022-07-14T11:25:23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31"/>
    <d v="2022-07-14T11:25:2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206"/>
    <d v="2022-07-14T11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25"/>
    <d v="2022-07-14T11:2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52"/>
    <d v="2022-07-14T11:25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13"/>
    <d v="2022-07-14T11:25:2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4"/>
    <d v="2022-07-14T11:25:23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114"/>
    <d v="2022-07-14T11:25:2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5"/>
    <d v="2022-07-14T11:25:23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77"/>
    <d v="2022-07-14T11:25:2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314"/>
    <x v="79"/>
    <d v="2022-07-14T11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49"/>
    <d v="2022-07-14T11:27:13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64"/>
    <d v="2022-07-14T11:27:13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16"/>
    <d v="2022-07-14T11:27:1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73"/>
    <d v="2022-07-14T11:27:13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7"/>
    <d v="2022-02-16T12:5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8"/>
    <d v="2022-02-16T12:54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29"/>
    <d v="2022-02-16T12:54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30"/>
    <d v="2022-02-16T12:54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1"/>
    <x v="31"/>
    <d v="2022-02-16T12:54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40"/>
    <d v="2022-05-18T11:25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258"/>
    <x v="58"/>
    <d v="2022-05-18T11:25:1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99"/>
    <d v="2022-05-18T11:2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75"/>
    <d v="2022-05-18T11:2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8"/>
    <d v="2022-05-18T11:25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9"/>
    <d v="2022-05-18T11:25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84"/>
    <d v="2022-05-18T11:25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3"/>
    <d v="2022-05-18T11:2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4"/>
    <d v="2022-05-18T11:25:3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5"/>
    <d v="2022-05-18T11:25:3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6"/>
    <d v="2022-05-18T11:25:3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86"/>
    <d v="2022-05-18T11:25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61"/>
    <d v="2022-05-18T11:25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63"/>
    <d v="2022-05-18T11:25:3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7"/>
    <d v="2022-05-18T11:2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85"/>
    <d v="2022-05-18T11:2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8"/>
    <d v="2022-05-18T11:2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9"/>
    <d v="2022-05-18T11:25:3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30"/>
    <d v="2022-05-18T11:25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31"/>
    <d v="2022-05-18T11:25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75"/>
    <d v="2022-03-15T12:14:55"/>
    <n v="3070"/>
    <n v="0"/>
    <n v="3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76"/>
    <d v="2022-03-15T12:14:55"/>
    <n v="13763"/>
    <n v="0"/>
    <n v="1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77"/>
    <d v="2022-03-15T12:14:55"/>
    <n v="2601"/>
    <n v="0"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78"/>
    <d v="2022-03-15T12:14:5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07"/>
    <d v="2022-03-15T12:14:55"/>
    <n v="838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08"/>
    <d v="2022-03-15T12:14:5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6"/>
    <d v="2022-03-15T11:37:2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49"/>
    <d v="2022-03-15T14:32:56"/>
    <n v="99"/>
    <n v="99"/>
    <m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64"/>
    <d v="2022-03-15T14:32:56"/>
    <n v="7"/>
    <n v="7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38"/>
    <d v="2022-03-15T14:32:56"/>
    <n v="93"/>
    <n v="93"/>
    <m/>
    <n v="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88"/>
    <d v="2022-03-15T14:32:56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89"/>
    <d v="2022-03-15T14:32:56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6"/>
    <d v="2022-03-15T14:41:3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7"/>
    <d v="2022-03-15T14:41:3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8"/>
    <d v="2022-03-15T14:41:3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9"/>
    <d v="2022-03-15T14:41:3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0"/>
    <d v="2022-03-15T14:41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17"/>
    <d v="2022-03-15T14:41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00"/>
    <d v="2022-03-15T14:41:3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2"/>
    <d v="2022-03-15T14:41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84"/>
    <d v="2022-03-15T14:41:37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20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8"/>
    <d v="2022-03-15T14:3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9"/>
    <d v="2022-03-15T14:38:5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30"/>
    <d v="2022-03-15T14:38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31"/>
    <d v="2022-03-15T14:38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2"/>
    <d v="2022-03-15T14:38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3"/>
    <d v="2022-03-15T14:3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05"/>
    <d v="2022-03-15T14:32:56"/>
    <n v="28"/>
    <n v="28"/>
    <m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1"/>
    <d v="2022-03-15T14:32:56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99"/>
    <d v="2022-03-15T11:36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35"/>
    <d v="2022-02-16T14:59:00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36"/>
    <d v="2022-02-16T14:59:00"/>
    <n v="935"/>
    <n v="935"/>
    <m/>
    <m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37"/>
    <d v="2022-02-16T14:59:00"/>
    <n v="438"/>
    <n v="438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36"/>
    <d v="2022-02-16T13:19:1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37"/>
    <d v="2022-02-16T13:19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65"/>
    <d v="2022-02-16T13:19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226"/>
    <d v="2022-02-16T13:19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83"/>
    <d v="2022-02-16T13:19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68"/>
    <d v="2022-02-16T13:19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97"/>
    <d v="2022-02-16T13:19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440"/>
    <x v="115"/>
    <d v="2022-02-16T13:19:1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56"/>
    <d v="2022-02-16T14:1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67"/>
    <d v="2022-02-16T14:15:4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68"/>
    <d v="2022-02-16T14:15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501"/>
    <x v="97"/>
    <d v="2022-02-16T14:1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64"/>
    <d v="2022-05-18T11:41:5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52"/>
    <d v="2022-05-18T11:2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53"/>
    <d v="2022-05-18T11:25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"/>
    <d v="2022-05-18T11:2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2"/>
    <d v="2022-05-18T11:2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36"/>
    <d v="2022-05-18T11:2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44"/>
    <d v="2022-02-16T14:57:36"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1"/>
    <d v="2022-02-16T14:57:36"/>
    <n v="11"/>
    <n v="0"/>
    <n v="0"/>
    <n v="1"/>
    <n v="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9"/>
    <d v="2022-02-16T14:57:3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73"/>
    <d v="2022-02-16T13:3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94"/>
    <d v="2022-02-16T13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104"/>
    <d v="2022-02-16T13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35"/>
    <d v="2022-02-16T13:3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36"/>
    <d v="2022-02-16T13:39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56"/>
    <d v="2022-02-16T13:39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65"/>
    <d v="2022-02-16T13:39:06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68"/>
    <d v="2022-02-16T13:39:0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40"/>
    <d v="2022-02-16T13:39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58"/>
    <d v="2022-02-16T13:39:0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3"/>
    <x v="72"/>
    <d v="2022-02-16T13:39:06"/>
    <n v="20"/>
    <n v="2"/>
    <n v="1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4"/>
    <x v="18"/>
    <d v="2022-02-16T13:39:3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39"/>
    <d v="2022-02-16T14:58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56"/>
    <d v="2022-02-16T14:58:2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5"/>
    <d v="2022-02-16T14:58:20"/>
    <n v="668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6"/>
    <d v="2022-02-16T14:58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38"/>
    <d v="2022-05-18T11:41:5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90"/>
    <d v="2022-05-18T11:41:5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91"/>
    <d v="2022-05-18T11:41:51"/>
    <n v="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5"/>
    <d v="2022-05-18T11:41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6"/>
    <d v="2022-05-18T11:41:51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95"/>
    <d v="2022-03-15T12:14:55"/>
    <n v="4435"/>
    <n v="0"/>
    <n v="4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8"/>
    <d v="2022-03-15T12:14:55"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1"/>
    <d v="2022-05-18T09:59:5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2"/>
    <d v="2022-05-18T09:59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31"/>
    <d v="2022-05-18T09:59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2"/>
    <d v="2022-05-18T09:59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34"/>
    <d v="2022-05-18T09:59:5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4"/>
    <d v="2022-05-18T09:5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"/>
    <d v="2022-05-18T09:59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81"/>
    <d v="2022-05-18T09:59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4"/>
    <d v="2022-05-18T09:59:5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"/>
    <d v="2022-05-18T09:59:58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"/>
    <d v="2022-05-18T09:59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08"/>
    <d v="2022-05-18T09:59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49"/>
    <d v="2022-05-18T09:59:58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4"/>
    <d v="2022-05-18T09:59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01"/>
    <d v="2022-04-19T14:50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41"/>
    <d v="2022-04-19T14:50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83"/>
    <d v="2022-04-19T14:50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49"/>
    <d v="2022-04-19T14:50:09"/>
    <n v="127"/>
    <m/>
    <n v="127"/>
    <m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36"/>
    <d v="2022-07-14T11:27:1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37"/>
    <d v="2022-07-14T11:27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38"/>
    <d v="2022-07-14T11:27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39"/>
    <d v="2022-07-14T11:27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56"/>
    <d v="2022-07-14T11:27:1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65"/>
    <d v="2022-07-14T11:27:13"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66"/>
    <d v="2022-07-14T11:27:1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81"/>
    <d v="2022-07-14T11:27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82"/>
    <d v="2022-07-14T11:27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67"/>
    <d v="2022-07-14T11:27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121"/>
    <d v="2022-07-14T11:27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173"/>
    <d v="2022-07-14T11:2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195"/>
    <d v="2022-07-14T11:27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196"/>
    <d v="2022-07-14T11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68"/>
    <d v="2022-07-14T11:27:1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40"/>
    <d v="2022-07-14T11:27:13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58"/>
    <d v="2022-07-14T11:27:1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5"/>
    <x v="79"/>
    <d v="2022-07-14T11:27:13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49"/>
    <d v="2022-07-14T11:27:31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64"/>
    <d v="2022-07-14T11:27:31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16"/>
    <d v="2022-07-14T11:27:31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73"/>
    <d v="2022-07-14T11:27:31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36"/>
    <d v="2022-07-14T11:27:31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37"/>
    <d v="2022-07-14T11:27:3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4"/>
    <d v="2022-04-19T14:50:09"/>
    <n v="36"/>
    <m/>
    <n v="36"/>
    <m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39"/>
    <d v="2022-04-19T14:50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40"/>
    <d v="2022-04-19T14:50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2"/>
    <d v="2022-04-19T14:50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3"/>
    <d v="2022-04-19T14:50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5"/>
    <d v="2022-04-19T14:50:09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5"/>
    <d v="2022-03-15T14:32:56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6"/>
    <d v="2022-03-15T14:32:56"/>
    <n v="74"/>
    <n v="74"/>
    <m/>
    <n v="8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73"/>
    <d v="2022-03-15T14:32:56"/>
    <n v="11"/>
    <n v="11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3"/>
    <d v="2022-03-15T14:32:56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4"/>
    <d v="2022-03-15T14:32:56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04"/>
    <d v="2022-03-15T14:32:56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35"/>
    <d v="2022-03-15T14:32:56"/>
    <n v="8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36"/>
    <d v="2022-03-15T14:32:56"/>
    <n v="1570"/>
    <n v="1570"/>
    <m/>
    <n v="207"/>
    <n v="1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37"/>
    <d v="2022-03-15T14:32:56"/>
    <n v="202"/>
    <n v="202"/>
    <m/>
    <n v="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38"/>
    <d v="2022-03-15T14:32:56"/>
    <n v="34"/>
    <n v="34"/>
    <m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39"/>
    <d v="2022-03-15T14:32:56"/>
    <n v="16"/>
    <n v="16"/>
    <m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65"/>
    <d v="2022-03-15T14:32:5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67"/>
    <d v="2022-03-15T14:32:56"/>
    <n v="327"/>
    <n v="327"/>
    <m/>
    <n v="29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53"/>
    <d v="2022-03-15T14:32:56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64"/>
    <d v="2022-03-15T13:29:5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37"/>
    <d v="2022-02-16T12:55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5"/>
    <d v="2022-02-16T12:55:16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6"/>
    <d v="2022-02-16T12:5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30"/>
    <d v="2022-02-16T12:5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31"/>
    <d v="2022-02-16T12:5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2"/>
    <d v="2022-02-16T12:57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3"/>
    <d v="2022-02-16T12:5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1"/>
    <d v="2022-02-16T12:5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4"/>
    <d v="2022-02-16T12:5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69"/>
    <d v="2022-03-15T12:1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40"/>
    <d v="2022-03-15T12:14:55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8"/>
    <d v="2022-03-15T12:14:55"/>
    <n v="364"/>
    <n v="0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4"/>
    <d v="2022-03-15T12:14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9"/>
    <d v="2022-03-15T12:14:55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73"/>
    <d v="2022-05-18T11:41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8"/>
    <d v="2022-03-15T12:14:55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72"/>
    <d v="2022-03-15T12:14:55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99"/>
    <d v="2022-03-15T12:15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75"/>
    <d v="2022-03-15T12:15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76"/>
    <d v="2022-03-15T12:15:16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7"/>
    <d v="2022-03-15T12:15:16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8"/>
    <d v="2022-03-15T12:15:16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9"/>
    <d v="2022-03-15T12:15:1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0"/>
    <d v="2022-03-15T12:15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17"/>
    <d v="2022-03-15T12:15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2"/>
    <d v="2022-03-15T12:1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84"/>
    <d v="2022-03-15T12:15:16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3"/>
    <d v="2022-03-15T12:15:1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7"/>
    <d v="2022-02-16T14:58:20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84"/>
    <d v="2022-04-19T14:53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24"/>
    <d v="2022-04-19T14:5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26"/>
    <d v="2022-04-19T14:53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86"/>
    <d v="2022-04-19T14:53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77"/>
    <d v="2022-04-19T15:42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16"/>
    <d v="2022-04-19T15:42:35"/>
    <n v="27"/>
    <m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73"/>
    <d v="2022-04-19T15:42:35"/>
    <n v="29"/>
    <m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36"/>
    <d v="2022-04-19T15:42:35"/>
    <n v="116"/>
    <m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3"/>
    <d v="2022-04-19T14:50:4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36"/>
    <d v="2022-04-19T14:50:40"/>
    <n v="435"/>
    <m/>
    <n v="435"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39"/>
    <d v="2022-04-19T14:50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6"/>
    <d v="2022-04-19T14:50:4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5"/>
    <d v="2022-04-19T14:50:40"/>
    <n v="580"/>
    <m/>
    <n v="58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6"/>
    <d v="2022-04-19T14:50:40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81"/>
    <d v="2022-04-19T14:50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7"/>
    <d v="2022-04-19T14:50:09"/>
    <n v="48"/>
    <m/>
    <n v="48"/>
    <m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8"/>
    <d v="2022-04-19T14:50:09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97"/>
    <d v="2022-04-19T14:50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15"/>
    <d v="2022-04-19T14:50:0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40"/>
    <d v="2022-04-19T14:50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8"/>
    <d v="2022-04-19T14:50:09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49"/>
    <d v="2022-04-19T14:50:24"/>
    <n v="10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64"/>
    <d v="2022-04-19T14:50:24"/>
    <n v="128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79"/>
    <d v="2022-05-18T10:01:28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72"/>
    <d v="2022-05-18T10:01:28"/>
    <n v="97"/>
    <n v="42"/>
    <n v="49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205"/>
    <d v="2022-05-18T10:01:28"/>
    <n v="9"/>
    <n v="1"/>
    <n v="7"/>
    <n v="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2"/>
    <x v="49"/>
    <d v="2022-05-18T10:0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58"/>
    <d v="2022-05-18T11:07:2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74"/>
    <d v="2022-05-18T11:07:2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31"/>
    <d v="2022-04-19T14:43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33"/>
    <d v="2022-04-19T14:4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52"/>
    <d v="2022-04-19T14:43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53"/>
    <d v="2022-04-19T14:43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54"/>
    <d v="2022-04-19T14:4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0"/>
    <d v="2022-04-19T14:4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"/>
    <d v="2022-04-19T14:43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82"/>
    <d v="2022-04-19T14:43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29"/>
    <d v="2022-04-19T14:43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32"/>
    <d v="2022-04-19T14:4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83"/>
    <d v="2022-04-19T14:43:45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41"/>
    <d v="2022-04-19T14:4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31"/>
    <d v="2022-04-19T14:4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30"/>
    <d v="2022-04-19T14:43:45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6"/>
    <d v="2022-04-19T14:43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"/>
    <d v="2022-04-19T14:43:4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03"/>
    <d v="2022-04-19T14:43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39"/>
    <d v="2022-04-19T14:43:4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16"/>
    <d v="2022-04-19T14:50:2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4"/>
    <d v="2022-04-19T14:45:01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3"/>
    <d v="2022-04-19T14:45:0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27"/>
    <d v="2022-04-19T14:45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4"/>
    <d v="2022-04-19T14:45:0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6"/>
    <d v="2022-03-15T14:12:1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16"/>
    <d v="2022-03-15T14:19:2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2"/>
    <d v="2022-03-15T14:19:2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73"/>
    <d v="2022-03-15T14:19:27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3"/>
    <d v="2022-03-15T14:19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4"/>
    <d v="2022-03-15T14:19:2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9"/>
    <d v="2022-04-19T15:55:29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50"/>
    <d v="2022-04-19T15:55:2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17"/>
    <d v="2022-04-19T15:55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84"/>
    <d v="2022-04-19T15:55:2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26"/>
    <d v="2022-04-19T15:55:2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86"/>
    <d v="2022-04-19T15:55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9"/>
    <d v="2022-04-19T15:55:29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3"/>
    <d v="2022-04-19T15:55:2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27"/>
    <d v="2022-04-19T15:55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85"/>
    <d v="2022-04-19T15:55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0"/>
    <d v="2022-04-19T15:55:2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28"/>
    <d v="2022-04-19T15:5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91"/>
    <d v="2022-04-19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30"/>
    <d v="2022-04-19T15:55:29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5"/>
    <d v="2022-04-19T14:43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6"/>
    <d v="2022-04-19T14:43:45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3"/>
    <d v="2022-04-19T14:43:45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36"/>
    <d v="2022-04-19T14:43:45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39"/>
    <d v="2022-04-19T14:43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65"/>
    <d v="2022-04-19T14:43:45"/>
    <n v="0"/>
    <m/>
    <m/>
    <n v="1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66"/>
    <d v="2022-04-19T14:4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82"/>
    <d v="2022-04-19T14:43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45"/>
    <d v="2022-04-19T14:43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67"/>
    <d v="2022-04-19T14:43:4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21"/>
    <d v="2022-04-19T14:43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73"/>
    <d v="2022-04-19T14:43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97"/>
    <d v="2022-04-19T14:43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15"/>
    <d v="2022-04-19T14:43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58"/>
    <d v="2022-04-19T14:43:45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1"/>
    <d v="2022-04-19T14:43:45"/>
    <n v="7"/>
    <n v="3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8"/>
    <d v="2022-04-19T14:43:4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2"/>
    <d v="2022-04-19T14:43:45"/>
    <n v="1382"/>
    <n v="622"/>
    <n v="704"/>
    <n v="56"/>
    <n v="1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99"/>
    <d v="2022-04-19T14:4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58"/>
    <d v="2022-05-18T11:13:1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72"/>
    <d v="2022-05-18T11:13:12"/>
    <n v="6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5"/>
    <x v="65"/>
    <d v="2022-05-18T11:13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5"/>
    <x v="66"/>
    <d v="2022-05-18T11:1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5"/>
    <x v="79"/>
    <d v="2022-05-18T11:13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56"/>
    <d v="2022-07-14T11:27:3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65"/>
    <d v="2022-07-14T11:27:31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66"/>
    <d v="2022-07-14T11:27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81"/>
    <d v="2022-07-14T11:27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82"/>
    <d v="2022-07-14T11:27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67"/>
    <d v="2022-07-14T11:27:31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68"/>
    <d v="2022-07-14T11:27:31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40"/>
    <d v="2022-07-14T11:27:3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58"/>
    <d v="2022-07-14T11:27:31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79"/>
    <d v="2022-07-14T11:27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78"/>
    <d v="2022-07-14T11:27:3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17"/>
    <x v="72"/>
    <d v="2022-07-14T11:27:31"/>
    <n v="31"/>
    <n v="0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35"/>
    <d v="2022-07-14T11:27:51"/>
    <n v="5"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02"/>
    <d v="2022-07-14T11:27:5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41"/>
    <d v="2022-07-14T11:27:5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8"/>
    <d v="2022-07-14T11:2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83"/>
    <d v="2022-07-14T11:27:5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03"/>
    <d v="2022-07-14T11:27:5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48"/>
    <d v="2022-07-14T11:27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49"/>
    <d v="2022-07-14T11:27:51"/>
    <n v="97"/>
    <n v="15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64"/>
    <d v="2022-07-14T11:27:5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6"/>
    <d v="2022-07-14T11:27:51"/>
    <n v="146"/>
    <n v="8"/>
    <n v="138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73"/>
    <d v="2022-07-14T11:27:5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93"/>
    <d v="2022-07-14T11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281"/>
    <d v="2022-02-16T12:46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4"/>
    <d v="2022-02-16T12:46:4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5"/>
    <d v="2022-02-16T12:46:49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4"/>
    <d v="2022-03-15T11:40:0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3"/>
    <d v="2022-04-19T16:02:2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6"/>
    <d v="2022-04-19T16:02:26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0"/>
    <d v="2022-05-18T11:4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1"/>
    <d v="2022-05-18T11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2"/>
    <d v="2022-05-18T11:4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3"/>
    <d v="2022-05-18T11:42:22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7"/>
    <d v="2022-04-19T16:02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39"/>
    <d v="2022-04-19T16:02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6"/>
    <d v="2022-04-19T16:02:26"/>
    <n v="77"/>
    <m/>
    <n v="77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68"/>
    <d v="2022-03-15T12:13:47"/>
    <n v="173"/>
    <n v="18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58"/>
    <d v="2022-03-15T12:13:47"/>
    <n v="137"/>
    <n v="11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79"/>
    <d v="2022-03-15T12:13:47"/>
    <n v="46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78"/>
    <d v="2022-03-15T12:13:4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72"/>
    <d v="2022-03-15T12:13:47"/>
    <n v="369"/>
    <n v="58"/>
    <n v="26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68"/>
    <d v="2022-03-15T12:13:27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58"/>
    <d v="2022-03-15T12:13:27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79"/>
    <d v="2022-03-15T12:13:27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78"/>
    <d v="2022-03-15T12:13: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72"/>
    <d v="2022-03-15T12:13:27"/>
    <n v="68"/>
    <n v="9"/>
    <n v="5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41"/>
    <d v="2022-03-15T12:13:4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15"/>
    <d v="2022-03-15T12:09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35"/>
    <d v="2022-07-14T11:27:5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36"/>
    <d v="2022-07-14T11:27:51"/>
    <n v="328"/>
    <n v="107"/>
    <n v="221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37"/>
    <d v="2022-07-14T11:27:51"/>
    <n v="76"/>
    <n v="57"/>
    <n v="19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38"/>
    <d v="2022-07-14T11:27:51"/>
    <n v="5"/>
    <n v="2"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56"/>
    <d v="2022-07-14T11:27:51"/>
    <n v="64"/>
    <m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65"/>
    <d v="2022-07-14T11:27:51"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66"/>
    <d v="2022-07-14T11:27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81"/>
    <d v="2022-07-14T11:27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82"/>
    <d v="2022-07-14T11:27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67"/>
    <d v="2022-07-14T11:27:51"/>
    <n v="39"/>
    <n v="20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209"/>
    <d v="2022-07-14T11:27:51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66"/>
    <d v="2022-07-14T11:27:5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23"/>
    <d v="2022-07-14T11:27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284"/>
    <d v="2022-07-14T11:27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21"/>
    <d v="2022-07-14T11:27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73"/>
    <d v="2022-07-14T11:2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4"/>
    <d v="2022-07-14T11:28:4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5"/>
    <d v="2022-07-14T11:28:43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6"/>
    <d v="2022-07-14T11:28:43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86"/>
    <d v="2022-07-14T11:28:4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1"/>
    <d v="2022-07-14T11:28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3"/>
    <d v="2022-07-14T11:28:43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7"/>
    <d v="2022-07-14T11:28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8"/>
    <d v="2022-07-14T11:28:4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49"/>
    <d v="2022-05-18T10:54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16"/>
    <d v="2022-05-18T10:54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73"/>
    <d v="2022-05-18T10:54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36"/>
    <d v="2022-05-18T10:54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37"/>
    <d v="2022-05-18T10:54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38"/>
    <d v="2022-05-18T10:5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142"/>
    <d v="2022-05-18T10:54:04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81"/>
    <d v="2022-05-18T10:5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68"/>
    <d v="2022-05-18T10:54:0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58"/>
    <d v="2022-05-18T10:54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79"/>
    <d v="2022-05-18T10:54:0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59"/>
    <x v="72"/>
    <d v="2022-05-18T10:5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18"/>
    <d v="2022-05-18T10:54:2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26"/>
    <d v="2022-05-18T10:54:2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4"/>
    <d v="2022-05-18T10:54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16"/>
    <d v="2022-05-18T10:54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73"/>
    <d v="2022-05-18T10:5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67"/>
    <d v="2022-06-20T16:42:21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226"/>
    <d v="2022-06-20T16:42:2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67"/>
    <d v="2022-06-20T16:42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83"/>
    <d v="2022-06-20T16:42:2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68"/>
    <d v="2022-06-20T16:42:21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7"/>
    <d v="2022-06-20T16:42:21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8"/>
    <d v="2022-06-20T16:42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27"/>
    <d v="2022-03-15T12:1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4"/>
    <d v="2022-03-15T12:15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5"/>
    <d v="2022-03-15T12:15:16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26"/>
    <d v="2022-03-15T12:15:16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86"/>
    <d v="2022-03-15T12:15:1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93"/>
    <d v="2022-05-18T11:41:5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46"/>
    <d v="2022-04-19T14:50:0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6"/>
    <d v="2022-04-19T14:50:09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73"/>
    <d v="2022-04-19T14:50:09"/>
    <n v="607"/>
    <m/>
    <n v="607"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04"/>
    <d v="2022-04-19T14:50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6"/>
    <d v="2022-04-19T14:50:09"/>
    <n v="274"/>
    <m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7"/>
    <d v="2022-04-19T14:50:0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9"/>
    <d v="2022-04-19T14:50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6"/>
    <d v="2022-04-19T14:50:0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42"/>
    <d v="2022-04-19T14:50:09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32"/>
    <d v="2022-04-19T14:50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55"/>
    <d v="2022-04-19T14:50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2"/>
    <d v="2022-04-19T14:50:4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3"/>
    <d v="2022-04-19T14:50:4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46"/>
    <d v="2022-04-19T14:50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"/>
    <d v="2022-04-19T14:50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"/>
    <d v="2022-04-19T14:50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4"/>
    <d v="2022-04-19T14:50:40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"/>
    <d v="2022-04-19T14:50:4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"/>
    <d v="2022-04-19T14:50:4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7"/>
    <d v="2022-04-19T14:50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8"/>
    <d v="2022-04-19T14:50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49"/>
    <d v="2022-04-19T14:50:40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1"/>
    <d v="2022-04-19T14:50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203"/>
    <d v="2022-04-19T14:50:40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73"/>
    <d v="2022-05-18T11:18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35"/>
    <d v="2022-05-18T11:18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36"/>
    <d v="2022-05-18T11:18:11"/>
    <n v="278"/>
    <n v="278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37"/>
    <d v="2022-05-18T11:18:11"/>
    <n v="74"/>
    <n v="74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38"/>
    <d v="2022-05-18T11:18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39"/>
    <d v="2022-05-18T11:18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67"/>
    <d v="2022-05-18T11:18:11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68"/>
    <d v="2022-05-18T11:18:11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85"/>
    <d v="2022-05-18T11:24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16"/>
    <d v="2022-05-18T11:24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81"/>
    <d v="2022-05-18T11:24:09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41"/>
    <d v="2022-05-18T11:24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44"/>
    <d v="2022-05-18T11:24:0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45"/>
    <d v="2022-05-18T11:24:09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82"/>
    <d v="2022-05-18T11:24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49"/>
    <d v="2022-05-18T11:24:09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38"/>
    <d v="2022-05-18T11:24:0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89"/>
    <d v="2022-05-18T11:24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05"/>
    <d v="2022-05-18T11:24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31"/>
    <d v="2022-04-19T15:55:2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31"/>
    <d v="2022-04-19T15:5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2"/>
    <d v="2022-04-19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3"/>
    <d v="2022-04-19T15:55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6"/>
    <d v="2022-03-15T14:42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7"/>
    <d v="2022-03-15T14:42:0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113"/>
    <d v="2022-03-15T14:2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58"/>
    <d v="2022-03-15T14:21:5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72"/>
    <d v="2022-03-15T14:21:55"/>
    <n v="81"/>
    <n v="10"/>
    <n v="6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49"/>
    <d v="2022-03-15T14:22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16"/>
    <d v="2022-03-15T14:22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56"/>
    <d v="2022-03-15T14:22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67"/>
    <d v="2022-03-15T14:22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68"/>
    <d v="2022-03-15T14:22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40"/>
    <d v="2022-03-15T14:22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58"/>
    <d v="2022-03-15T14:22:1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2"/>
    <x v="72"/>
    <d v="2022-03-15T14:22:11"/>
    <n v="7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64"/>
    <d v="2022-03-15T14:22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16"/>
    <d v="2022-03-15T14:22:3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92"/>
    <d v="2022-03-15T14:22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93"/>
    <d v="2022-03-15T14:22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36"/>
    <d v="2022-03-15T14:22:31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67"/>
    <d v="2022-03-15T14:22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6"/>
    <d v="2022-04-19T14:51:1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9"/>
    <d v="2022-07-14T11:28:43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30"/>
    <d v="2022-07-14T11:28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31"/>
    <d v="2022-07-14T11:28:4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32"/>
    <d v="2022-07-14T11:2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52"/>
    <d v="2022-07-14T11:28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53"/>
    <d v="2022-07-14T11:28:4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"/>
    <d v="2022-07-14T11:28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"/>
    <d v="2022-07-14T11:28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70"/>
    <d v="2022-07-14T11:28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71"/>
    <d v="2022-07-14T11:28:43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"/>
    <d v="2022-07-14T11:28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"/>
    <d v="2022-07-14T11:28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49"/>
    <d v="2022-07-14T11:28:43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4"/>
    <d v="2022-07-14T11:28:4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1"/>
    <d v="2022-07-14T11:2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39"/>
    <d v="2022-07-14T11:28:4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86"/>
    <d v="2022-07-14T11:28:4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24"/>
    <d v="2022-07-14T11:28:4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5"/>
    <d v="2022-07-14T11:28:4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6"/>
    <d v="2022-07-14T11:28:4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3"/>
    <d v="2022-07-14T11:28:43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36"/>
    <d v="2022-07-14T11:28:43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56"/>
    <d v="2022-07-14T11:28:43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5"/>
    <d v="2022-07-14T11:28:43"/>
    <n v="595"/>
    <m/>
    <n v="595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58"/>
    <d v="2022-03-15T12:09:50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35"/>
    <d v="2022-02-16T13:1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36"/>
    <d v="2022-02-16T13:16:0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67"/>
    <d v="2022-02-16T13:16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68"/>
    <d v="2022-02-16T13:16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58"/>
    <d v="2022-02-16T13:16:0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79"/>
    <d v="2022-02-16T13:1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34"/>
    <x v="72"/>
    <d v="2022-02-16T13:16:09"/>
    <n v="46"/>
    <m/>
    <n v="3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49"/>
    <d v="2022-02-16T13:17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64"/>
    <d v="2022-02-16T13:17:5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90"/>
    <d v="2022-02-16T13:1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16"/>
    <d v="2022-02-16T13:17:5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35"/>
    <d v="2022-02-16T13:17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5"/>
    <x v="36"/>
    <d v="2022-02-16T13:17:52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35"/>
    <d v="2022-05-18T11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36"/>
    <d v="2022-05-18T11:28:50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37"/>
    <d v="2022-05-18T11:28:5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38"/>
    <d v="2022-05-18T11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68"/>
    <d v="2022-05-18T11:28:5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97"/>
    <d v="2022-05-18T11:2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98"/>
    <d v="2022-05-18T11:28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200737"/>
    <x v="58"/>
    <d v="2022-05-18T11:28:5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49"/>
    <d v="2022-05-18T11:29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64"/>
    <d v="2022-05-18T11:29:32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91"/>
    <d v="2022-05-18T11:29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16"/>
    <d v="2022-05-18T11:29:3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73"/>
    <d v="2022-05-18T11:29:3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93"/>
    <d v="2022-05-18T11:29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94"/>
    <d v="2022-05-18T11:29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35"/>
    <d v="2022-05-18T11:29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36"/>
    <d v="2022-05-18T11:29:32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37"/>
    <d v="2022-05-18T11:29:32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38"/>
    <d v="2022-05-18T11:29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67"/>
    <d v="2022-05-18T11:29:3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68"/>
    <d v="2022-05-18T11:29:32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97"/>
    <d v="2022-05-18T11:29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98"/>
    <d v="2022-05-18T11:29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200740"/>
    <x v="58"/>
    <d v="2022-05-18T11:29:3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49"/>
    <d v="2022-05-18T11:29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64"/>
    <d v="2022-05-18T11:29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16"/>
    <d v="2022-05-18T11:29:4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73"/>
    <d v="2022-05-18T11:29:4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93"/>
    <d v="2022-05-18T11:2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151"/>
    <d v="2022-05-18T11:29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35"/>
    <d v="2022-05-18T11:29:4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36"/>
    <d v="2022-05-18T11:29:49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37"/>
    <d v="2022-05-18T11:29:4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38"/>
    <d v="2022-05-18T11:2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86"/>
    <d v="2022-04-19T14:51:1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276"/>
    <d v="2022-05-18T10:02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68"/>
    <d v="2022-05-18T10:02:3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3"/>
    <x v="57"/>
    <d v="2022-05-18T10:02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67"/>
    <d v="2022-04-19T14:48:3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84"/>
    <d v="2022-04-19T14:50:09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3"/>
    <d v="2022-04-19T14:50:0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27"/>
    <d v="2022-04-19T14:5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4"/>
    <d v="2022-04-19T14:50:0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5"/>
    <d v="2022-04-19T14:50:09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6"/>
    <d v="2022-04-19T14:50:09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18"/>
    <d v="2022-04-19T14:5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40"/>
    <d v="2022-04-19T14:44:1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58"/>
    <d v="2022-04-19T14:44:18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1"/>
    <d v="2022-04-19T14:44:18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8"/>
    <d v="2022-04-19T14:44: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2"/>
    <x v="72"/>
    <d v="2022-04-19T14:44:18"/>
    <n v="1992"/>
    <n v="156"/>
    <n v="1631"/>
    <n v="2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99"/>
    <d v="2022-04-19T14:4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75"/>
    <d v="2022-04-19T14:4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76"/>
    <d v="2022-04-19T14:44:35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7"/>
    <d v="2022-04-19T14:44:35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8"/>
    <d v="2022-04-19T14:44:35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9"/>
    <d v="2022-04-19T14:44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0"/>
    <d v="2022-04-19T14:44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17"/>
    <d v="2022-04-19T14:4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6"/>
    <d v="2022-07-14T11:28:4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81"/>
    <d v="2022-07-14T11:28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82"/>
    <d v="2022-07-14T11:28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7"/>
    <d v="2022-07-14T11:28:4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21"/>
    <d v="2022-07-14T11:2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73"/>
    <d v="2022-07-14T11:2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22"/>
    <d v="2022-07-14T11:2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68"/>
    <d v="2022-07-14T11:28:43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57"/>
    <d v="2022-07-14T11:2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97"/>
    <d v="2022-07-14T11:28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15"/>
    <d v="2022-07-14T11:28:43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40"/>
    <d v="2022-07-14T11:28:43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58"/>
    <d v="2022-07-14T11:28:43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1"/>
    <d v="2022-07-14T11:28:43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9"/>
    <d v="2022-07-14T11:28:43"/>
    <n v="7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8"/>
    <d v="2022-07-14T11:28:4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2"/>
    <d v="2022-07-14T11:28:43"/>
    <n v="93"/>
    <m/>
    <n v="9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9"/>
    <d v="2022-07-14T11:2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75"/>
    <d v="2022-07-14T11:2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76"/>
    <d v="2022-07-14T11:29:0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7"/>
    <d v="2022-07-14T11:29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8"/>
    <d v="2022-07-14T11:29:0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9"/>
    <d v="2022-07-14T11:29:0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0"/>
    <d v="2022-07-14T11:2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2"/>
    <d v="2022-04-19T14:4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67"/>
    <d v="2022-02-16T12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58"/>
    <d v="2022-02-16T12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76"/>
    <d v="2022-02-16T12:55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7"/>
    <d v="2022-02-16T12:55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8"/>
    <d v="2022-02-16T12:55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9"/>
    <d v="2022-02-16T12:55:1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0"/>
    <d v="2022-02-16T12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17"/>
    <d v="2022-02-16T12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84"/>
    <d v="2022-02-16T12:55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7"/>
    <d v="2022-02-16T12:55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"/>
    <d v="2022-04-19T14:4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32"/>
    <d v="2022-04-19T14:4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4"/>
    <d v="2022-04-19T14:45:36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41"/>
    <d v="2022-04-19T14:4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49"/>
    <d v="2022-04-19T14:47:06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64"/>
    <d v="2022-04-19T14:47:06"/>
    <n v="584"/>
    <m/>
    <n v="584"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89"/>
    <d v="2022-04-19T14:4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1"/>
    <d v="2022-04-19T14:4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91"/>
    <d v="2022-04-19T14:4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6"/>
    <d v="2022-04-19T14:47:06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92"/>
    <d v="2022-04-19T14:47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73"/>
    <d v="2022-04-19T14:47:0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51"/>
    <d v="2022-04-19T14:4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35"/>
    <d v="2022-04-19T14:47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3"/>
    <d v="2022-03-15T14:05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84"/>
    <d v="2022-03-15T14:2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26"/>
    <d v="2022-03-15T14:2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86"/>
    <d v="2022-03-15T14:2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59"/>
    <d v="2022-03-15T14:2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63"/>
    <d v="2022-03-15T14:2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50"/>
    <d v="2022-03-15T14:2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30"/>
    <d v="2022-03-15T14:2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94"/>
    <d v="2022-02-16T15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35"/>
    <d v="2022-02-16T15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73"/>
    <d v="2022-02-16T12:50:5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36"/>
    <d v="2022-02-16T12:50:54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37"/>
    <d v="2022-02-16T12:50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65"/>
    <d v="2022-02-16T12:50:54"/>
    <n v="536"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66"/>
    <d v="2022-02-16T12:50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185"/>
    <d v="2022-02-16T12:50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81"/>
    <d v="2022-02-16T12:50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67"/>
    <d v="2022-02-16T12:50:54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68"/>
    <d v="2022-02-16T12:50:54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58"/>
    <d v="2022-02-16T12:50:54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79"/>
    <d v="2022-02-16T12:50:54"/>
    <n v="35"/>
    <n v="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97"/>
    <d v="2022-04-19T15:54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15"/>
    <d v="2022-04-19T15:5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39"/>
    <d v="2022-05-18T11:29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4"/>
    <d v="2022-03-15T14:40:5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"/>
    <d v="2022-03-15T14:4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30"/>
    <d v="2022-03-15T14:40:5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49"/>
    <d v="2022-03-15T14:40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4"/>
    <d v="2022-03-15T14:40:5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6"/>
    <d v="2022-03-15T14:40:5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73"/>
    <d v="2022-03-15T14:40:5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36"/>
    <d v="2022-03-15T14:40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5"/>
    <d v="2022-03-15T14:40:57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6"/>
    <d v="2022-03-15T14:40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7"/>
    <d v="2022-03-15T14:40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8"/>
    <d v="2022-03-15T14:40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79"/>
    <d v="2022-04-19T15:2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7"/>
    <d v="2022-03-15T14:42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9"/>
    <d v="2022-03-15T14:42:00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6"/>
    <d v="2022-03-15T14:42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7"/>
    <d v="2022-03-15T14:42:1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8"/>
    <d v="2022-03-15T14:42:1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58"/>
    <d v="2022-03-15T14:42:18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74"/>
    <d v="2022-03-15T14:42:18"/>
    <n v="244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49"/>
    <d v="2022-03-15T14:44:2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89"/>
    <d v="2022-03-15T14:44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90"/>
    <d v="2022-03-15T14:44:2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17"/>
    <d v="2022-07-14T11:2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00"/>
    <d v="2022-07-14T11:2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4"/>
    <d v="2022-07-14T11:29:09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3"/>
    <d v="2022-07-14T11:29:0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4"/>
    <d v="2022-07-14T11:29:09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5"/>
    <d v="2022-07-14T11:29:0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6"/>
    <d v="2022-07-14T11:29:0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18"/>
    <d v="2022-07-14T11:2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28"/>
    <d v="2022-07-14T11:2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6"/>
    <d v="2022-07-14T11:29:0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9"/>
    <d v="2022-07-14T11:2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1"/>
    <d v="2022-07-14T11:29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2"/>
    <d v="2022-07-14T11:2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3"/>
    <d v="2022-07-14T11:29:0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7"/>
    <d v="2022-07-14T11:29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5"/>
    <d v="2022-07-14T11:29:0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20"/>
    <d v="2022-07-14T11:2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8"/>
    <d v="2022-07-14T11:29:0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9"/>
    <d v="2022-07-14T11:29:09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0"/>
    <d v="2022-07-14T11:29:0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1"/>
    <d v="2022-07-14T11:29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06"/>
    <d v="2022-07-14T11:2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1"/>
    <d v="2022-07-14T11:2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2"/>
    <d v="2022-07-14T11:2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33"/>
    <d v="2022-07-14T11:2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24"/>
    <d v="2022-04-19T15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26"/>
    <d v="2022-04-19T15:27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86"/>
    <d v="2022-04-19T15:2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59"/>
    <d v="2022-04-19T15:27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100"/>
    <d v="2022-04-19T14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"/>
    <d v="2022-05-18T11:37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8"/>
    <d v="2022-02-16T14:58:20"/>
    <n v="223"/>
    <n v="0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69"/>
    <d v="2022-02-16T14:58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40"/>
    <d v="2022-02-16T14:58:20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58"/>
    <d v="2022-02-16T14:58:20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74"/>
    <d v="2022-02-16T14:58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79"/>
    <d v="2022-02-16T14:58:20"/>
    <n v="49"/>
    <n v="1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78"/>
    <d v="2022-02-16T14:58:2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569"/>
    <x v="72"/>
    <d v="2022-02-16T14:58:20"/>
    <n v="92"/>
    <n v="6"/>
    <n v="7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99"/>
    <d v="2022-02-16T14:58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75"/>
    <d v="2022-02-16T14:58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76"/>
    <d v="2022-02-16T14:58:4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7"/>
    <d v="2022-02-16T14:58:4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8"/>
    <d v="2022-02-16T14:58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9"/>
    <d v="2022-02-16T14:58:4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0"/>
    <d v="2022-02-16T14:5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64"/>
    <d v="2022-02-16T12:49:04"/>
    <n v="548"/>
    <m/>
    <n v="548"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89"/>
    <d v="2022-02-16T12:49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"/>
    <d v="2022-03-15T14:3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32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2"/>
    <d v="2022-07-14T11:29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3"/>
    <d v="2022-07-14T11:29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46"/>
    <d v="2022-07-14T11:2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"/>
    <d v="2022-07-14T11:2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2"/>
    <d v="2022-07-14T11:2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32"/>
    <d v="2022-07-14T11:2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4"/>
    <d v="2022-07-14T11:29:09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41"/>
    <d v="2022-07-14T11:2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"/>
    <d v="2022-07-14T11:29:09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77"/>
    <d v="2022-07-14T11:2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01"/>
    <d v="2022-07-14T11:29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02"/>
    <d v="2022-07-14T11:29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41"/>
    <d v="2022-07-14T11:2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03"/>
    <d v="2022-07-14T11:2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99"/>
    <d v="2022-07-14T11:29:0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49"/>
    <d v="2022-07-14T11:29:09"/>
    <n v="138"/>
    <n v="72"/>
    <n v="66"/>
    <m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38"/>
    <d v="2022-07-14T11:29:09"/>
    <n v="18"/>
    <n v="18"/>
    <m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9"/>
    <d v="2022-07-14T11:29:09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1"/>
    <d v="2022-07-14T11:2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1"/>
    <d v="2022-07-14T11:29:09"/>
    <n v="15"/>
    <n v="15"/>
    <m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6"/>
    <d v="2022-07-14T11:29:09"/>
    <n v="131"/>
    <n v="41"/>
    <n v="90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73"/>
    <d v="2022-07-14T11:29:09"/>
    <n v="65"/>
    <n v="4"/>
    <n v="61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3"/>
    <d v="2022-07-14T11:29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4"/>
    <d v="2022-07-14T11:29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6"/>
    <x v="65"/>
    <d v="2022-05-18T11:13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6"/>
    <x v="66"/>
    <d v="2022-05-18T11:1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9"/>
    <s v="105506"/>
    <x v="79"/>
    <d v="2022-05-18T11:1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16"/>
    <d v="2022-05-18T11:14:1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73"/>
    <d v="2022-05-18T11:14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93"/>
    <d v="2022-05-18T11:14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35"/>
    <d v="2022-05-18T11:14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36"/>
    <d v="2022-05-18T11:14:1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37"/>
    <d v="2022-05-18T11:1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507"/>
    <x v="56"/>
    <d v="2022-05-18T11:14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37"/>
    <d v="2022-03-15T14:15:0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39"/>
    <d v="2022-03-15T14:15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65"/>
    <d v="2022-03-15T14:15:0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67"/>
    <d v="2022-03-15T14:15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68"/>
    <d v="2022-03-15T14:15:0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63"/>
    <d v="2022-03-15T14:37:4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64"/>
    <d v="2022-03-15T14:37:4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102"/>
    <d v="2022-03-15T14:37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4"/>
    <d v="2022-05-18T11:37:23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87"/>
    <d v="2022-05-18T11:37:23"/>
    <n v="18"/>
    <m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1"/>
    <d v="2022-03-15T12:09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82"/>
    <d v="2022-03-15T12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7"/>
    <d v="2022-03-15T12:09:10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09"/>
    <d v="2022-03-15T12:09:10"/>
    <n v="0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72"/>
    <d v="2022-03-15T12:10:22"/>
    <n v="2603"/>
    <n v="121"/>
    <n v="2232"/>
    <n v="250"/>
    <n v="2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5"/>
    <d v="2022-07-14T11:29:09"/>
    <n v="5"/>
    <n v="5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6"/>
    <d v="2022-07-14T11:29:09"/>
    <n v="888"/>
    <n v="770"/>
    <n v="118"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7"/>
    <d v="2022-07-14T11:29:09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38"/>
    <d v="2022-07-14T11:29:09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52"/>
    <d v="2022-07-14T11:29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6"/>
    <d v="2022-07-14T11:29:0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5"/>
    <d v="2022-07-14T11:29:09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6"/>
    <d v="2022-07-14T11:29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1"/>
    <d v="2022-07-14T11:2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82"/>
    <d v="2022-07-14T11:2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7"/>
    <d v="2022-07-14T11:29:09"/>
    <n v="131"/>
    <n v="85"/>
    <n v="46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67"/>
    <d v="2022-07-14T11:29:0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183"/>
    <d v="2022-07-14T11:29:0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8"/>
    <d v="2022-07-14T11:29:09"/>
    <n v="138"/>
    <n v="72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69"/>
    <d v="2022-07-14T11:29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7"/>
    <d v="2022-07-14T11:29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7"/>
    <d v="2022-07-14T11:29:0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98"/>
    <d v="2022-07-14T11:29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40"/>
    <d v="2022-07-14T11:29:0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58"/>
    <d v="2022-07-14T11:29:09"/>
    <n v="131"/>
    <n v="41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1"/>
    <x v="78"/>
    <d v="2022-07-14T11:29:0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75"/>
    <d v="2022-07-14T11:29:2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76"/>
    <d v="2022-07-14T11:29:28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7"/>
    <d v="2022-07-14T11:29:2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40"/>
    <d v="2022-04-19T15:54:5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5"/>
    <d v="2022-04-19T14:45:01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6"/>
    <d v="2022-04-19T14:45:01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18"/>
    <d v="2022-04-19T14:4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28"/>
    <d v="2022-04-19T14:4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29"/>
    <d v="2022-04-19T14:4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6"/>
    <d v="2022-04-19T14:45:01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9"/>
    <d v="2022-04-19T14:45:01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0"/>
    <d v="2022-04-19T14:4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1"/>
    <d v="2022-04-19T14:45:0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2"/>
    <d v="2022-04-19T14:45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3"/>
    <d v="2022-04-19T14:45:01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27"/>
    <d v="2022-04-19T14:45:0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82"/>
    <d v="2022-04-19T14:50:4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21"/>
    <d v="2022-04-19T14:50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173"/>
    <d v="2022-04-19T14:50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68"/>
    <d v="2022-04-19T14:50:40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57"/>
    <d v="2022-04-19T14:50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40"/>
    <d v="2022-04-19T14:50:4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73"/>
    <d v="2022-04-19T14:52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5"/>
    <x v="93"/>
    <d v="2022-04-19T14:5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17"/>
    <d v="2022-02-16T13:51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84"/>
    <d v="2022-02-16T13:51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26"/>
    <d v="2022-02-16T13:51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86"/>
    <d v="2022-02-16T13:5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200737"/>
    <x v="194"/>
    <d v="2022-03-15T14:44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18"/>
    <d v="2022-05-18T10:0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6"/>
    <d v="2022-05-18T10:04:5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9"/>
    <d v="2022-05-18T10:0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1"/>
    <d v="2022-05-18T10:04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2"/>
    <d v="2022-05-18T10:0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3"/>
    <d v="2022-05-18T10:04:5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7"/>
    <d v="2022-05-18T10:04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5"/>
    <d v="2022-05-18T10:04:5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20"/>
    <d v="2022-05-18T10:04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0"/>
    <d v="2022-05-18T10:0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8"/>
    <d v="2022-05-18T10:04:57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9"/>
    <d v="2022-05-18T10:04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0"/>
    <d v="2022-05-18T10:04:5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1"/>
    <d v="2022-05-18T10:04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1"/>
    <d v="2022-05-18T10:04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2"/>
    <d v="2022-05-18T10:0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2"/>
    <d v="2022-05-18T10:04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3"/>
    <d v="2022-05-18T10:04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4"/>
    <d v="2022-05-18T10:0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"/>
    <d v="2022-05-18T10:0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2"/>
    <d v="2022-05-18T10:0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16"/>
    <d v="2022-03-15T14:13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34"/>
    <d v="2022-03-15T14:1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37"/>
    <d v="2022-03-15T14:13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105314"/>
    <x v="79"/>
    <d v="2022-03-15T12:10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12"/>
    <d v="2022-03-15T12:11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72"/>
    <d v="2022-02-16T12:44:22"/>
    <n v="354"/>
    <n v="18"/>
    <n v="3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76"/>
    <d v="2022-02-16T12:44:4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8"/>
    <d v="2022-02-16T12:44:44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84"/>
    <d v="2022-02-16T12:44:4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90"/>
    <d v="2022-02-16T12:44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4"/>
    <d v="2022-02-16T12:44:4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91"/>
    <d v="2022-04-19T15:43:37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16"/>
    <d v="2022-04-19T15:43:37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73"/>
    <d v="2022-04-19T15:43:3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35"/>
    <d v="2022-04-19T15:43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36"/>
    <d v="2022-04-19T15:43:37"/>
    <n v="165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37"/>
    <d v="2022-04-19T15:43:37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38"/>
    <d v="2022-04-19T15:43:3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39"/>
    <d v="2022-04-19T15:43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65"/>
    <d v="2022-04-19T15:43:3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81"/>
    <d v="2022-04-19T15:43:3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82"/>
    <d v="2022-04-19T15:43:3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9"/>
    <d v="2022-02-16T12:53:3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84"/>
    <d v="2022-02-16T12:53:35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90"/>
    <d v="2022-02-16T12:5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4"/>
    <d v="2022-02-16T12:53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6"/>
    <d v="2022-02-16T12:53:3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86"/>
    <d v="2022-02-16T12:53:3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58"/>
    <d v="2022-04-19T15:51:38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44"/>
    <d v="2022-04-19T15:51:38"/>
    <n v="16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72"/>
    <d v="2022-04-19T15:51:38"/>
    <n v="1558"/>
    <n v="422"/>
    <n v="102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16"/>
    <d v="2022-04-19T15:51:5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93"/>
    <d v="2022-04-19T15:51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94"/>
    <d v="2022-04-19T15:51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35"/>
    <d v="2022-04-19T15:51:5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36"/>
    <d v="2022-04-19T15:51:55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37"/>
    <d v="2022-04-19T15:51:55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38"/>
    <d v="2022-04-19T15:51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67"/>
    <d v="2022-04-19T15:51:55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58"/>
    <d v="2022-04-19T15:51:55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105"/>
    <x v="144"/>
    <d v="2022-04-19T15:51:55"/>
    <n v="7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64"/>
    <d v="2022-04-19T15:52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16"/>
    <d v="2022-04-19T15:52:1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258"/>
    <x v="73"/>
    <d v="2022-04-19T15:52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36"/>
    <d v="2022-03-15T14:15:00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6"/>
    <d v="2022-03-15T14:38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6"/>
    <d v="2022-04-19T14:44:0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7"/>
    <d v="2022-04-19T14:44:02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8"/>
    <d v="2022-04-19T14:44:02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9"/>
    <d v="2022-04-19T14:44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0"/>
    <d v="2022-04-19T14:4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8"/>
    <d v="2022-07-14T11:29:28"/>
    <n v="1138"/>
    <m/>
    <n v="1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9"/>
    <d v="2022-07-14T11:29:28"/>
    <n v="1824"/>
    <m/>
    <n v="1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0"/>
    <d v="2022-07-14T11:29:2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92"/>
    <d v="2022-07-14T11:2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93"/>
    <d v="2022-07-14T11:29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00"/>
    <d v="2022-07-14T11:29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4"/>
    <d v="2022-07-14T11:29:28"/>
    <n v="1149"/>
    <m/>
    <n v="1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90"/>
    <d v="2022-07-14T11:29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3"/>
    <d v="2022-07-14T11:29:2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4"/>
    <d v="2022-07-14T11:29:2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5"/>
    <d v="2022-07-14T11:29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6"/>
    <d v="2022-07-14T11:29:28"/>
    <n v="1754"/>
    <m/>
    <n v="1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18"/>
    <d v="2022-07-14T11:29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6"/>
    <d v="2022-07-14T11:29:28"/>
    <n v="3933"/>
    <m/>
    <n v="3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9"/>
    <d v="2022-07-14T11:29:28"/>
    <n v="2259"/>
    <m/>
    <n v="2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1"/>
    <d v="2022-07-14T11:29:2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2"/>
    <d v="2022-07-14T11:2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3"/>
    <d v="2022-07-14T11:29:28"/>
    <n v="2693"/>
    <m/>
    <n v="2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7"/>
    <d v="2022-07-14T11:29:28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5"/>
    <d v="2022-07-14T11:29:28"/>
    <n v="1337"/>
    <m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19"/>
    <d v="2022-07-14T11:29:2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20"/>
    <d v="2022-07-14T11:29:2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0"/>
    <d v="2022-07-14T11:29:28"/>
    <n v="1176"/>
    <m/>
    <n v="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8"/>
    <d v="2022-07-14T11:29:2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29"/>
    <d v="2022-07-14T11:29:2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0"/>
    <d v="2022-07-14T11:29:28"/>
    <n v="1464"/>
    <m/>
    <n v="1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1"/>
    <d v="2022-07-14T11:29:28"/>
    <n v="1250"/>
    <m/>
    <n v="1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2"/>
    <d v="2022-07-14T11:29:2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54"/>
    <d v="2022-07-14T11:2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55"/>
    <d v="2022-07-14T11:29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31"/>
    <d v="2022-07-14T11:29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56"/>
    <d v="2022-07-14T11:29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2"/>
    <d v="2022-07-14T11:29:28"/>
    <n v="570"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57"/>
    <d v="2022-07-14T11:2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58"/>
    <d v="2022-07-14T11:29:28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34"/>
    <d v="2022-07-14T11:29:28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4"/>
    <d v="2022-07-14T11:29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0"/>
    <d v="2022-07-14T11:29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12"/>
    <d v="2022-07-14T11:29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13"/>
    <d v="2022-07-14T11:29:28"/>
    <n v="1390"/>
    <m/>
    <n v="1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4"/>
    <d v="2022-07-14T11:29:28"/>
    <n v="1394"/>
    <m/>
    <n v="1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14"/>
    <d v="2022-07-14T11:29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"/>
    <d v="2022-07-14T11:29:28"/>
    <n v="2050"/>
    <m/>
    <n v="2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77"/>
    <d v="2022-07-14T11:2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35"/>
    <d v="2022-07-14T11:29:28"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41"/>
    <d v="2022-07-14T11:29:28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49"/>
    <d v="2022-07-14T11:29:28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9"/>
    <d v="2022-07-14T11:29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6"/>
    <d v="2022-07-14T11:29:28"/>
    <n v="372"/>
    <m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0"/>
    <d v="2022-07-14T11:29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13"/>
    <d v="2022-03-15T14:38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4"/>
    <d v="2022-03-15T14:38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"/>
    <d v="2022-03-15T14:38:5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01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41"/>
    <d v="2022-03-15T14:38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03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49"/>
    <d v="2022-03-15T14:38:54"/>
    <n v="15"/>
    <m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1"/>
    <d v="2022-03-15T14:38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6"/>
    <d v="2022-03-15T14:38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73"/>
    <d v="2022-03-15T14:38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73"/>
    <d v="2022-04-19T14:45:01"/>
    <n v="415"/>
    <n v="0"/>
    <n v="415"/>
    <n v="0"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36"/>
    <d v="2022-04-19T14:45:01"/>
    <n v="485"/>
    <m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6"/>
    <d v="2022-04-19T14:45:01"/>
    <n v="106"/>
    <n v="0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1"/>
    <d v="2022-05-18T11:37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4"/>
    <d v="2022-03-15T14:30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89"/>
    <d v="2022-03-15T14:30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16"/>
    <d v="2022-03-15T14:30:5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73"/>
    <d v="2022-03-15T14:30:5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36"/>
    <d v="2022-03-15T14:30:54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39"/>
    <d v="2022-03-15T14:30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5"/>
    <d v="2022-03-15T14:30:5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6"/>
    <d v="2022-03-15T14:3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7"/>
    <d v="2022-03-15T14:3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8"/>
    <d v="2022-03-15T14:30:5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9"/>
    <d v="2022-02-16T13:51:1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3"/>
    <d v="2022-05-18T09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5"/>
    <d v="2022-05-18T09:54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6"/>
    <d v="2022-05-18T09:54:57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3"/>
    <d v="2022-05-18T09:54:57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36"/>
    <d v="2022-05-18T09:54:57"/>
    <n v="283"/>
    <m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39"/>
    <d v="2022-05-18T09:5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6"/>
    <d v="2022-05-18T09:54:5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65"/>
    <d v="2022-05-18T09:54:57"/>
    <n v="783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66"/>
    <d v="2022-05-18T09:54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81"/>
    <d v="2022-05-18T09:5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82"/>
    <d v="2022-05-18T09:54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73"/>
    <d v="2022-05-18T09:5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68"/>
    <d v="2022-05-18T09:54:57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7"/>
    <d v="2022-05-18T09:5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97"/>
    <d v="2022-05-18T09:54:5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15"/>
    <d v="2022-05-18T09:5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40"/>
    <d v="2022-05-18T09:54:5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8"/>
    <d v="2022-05-18T09:54:57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74"/>
    <d v="2022-03-15T14:28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79"/>
    <d v="2022-03-15T14:2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76"/>
    <d v="2022-03-15T14:28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7"/>
    <d v="2022-03-15T14:28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8"/>
    <d v="2022-03-15T14:28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73"/>
    <d v="2022-07-14T11:29:28"/>
    <n v="284"/>
    <m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6"/>
    <d v="2022-07-14T11:29:28"/>
    <n v="352"/>
    <m/>
    <n v="352"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7"/>
    <d v="2022-07-14T11:29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39"/>
    <d v="2022-07-14T11:29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6"/>
    <d v="2022-07-14T11:29:28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5"/>
    <d v="2022-07-14T11:29:28"/>
    <n v="786"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6"/>
    <d v="2022-07-14T11:29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42"/>
    <d v="2022-07-14T11:29:2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1"/>
    <d v="2022-07-14T11:29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82"/>
    <d v="2022-07-14T11:29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7"/>
    <d v="2022-07-14T11:29:28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75"/>
    <d v="2022-07-14T11:29:28"/>
    <n v="3301"/>
    <n v="0"/>
    <n v="3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76"/>
    <d v="2022-07-14T11:29:28"/>
    <n v="14970"/>
    <n v="0"/>
    <n v="14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77"/>
    <d v="2022-07-14T11:29:28"/>
    <n v="2714"/>
    <n v="0"/>
    <n v="2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78"/>
    <d v="2022-07-14T11:29:28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07"/>
    <d v="2022-07-14T11:29:28"/>
    <n v="1252"/>
    <n v="0"/>
    <n v="1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08"/>
    <d v="2022-07-14T11:29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95"/>
    <d v="2022-07-14T11:29:28"/>
    <n v="4841"/>
    <n v="0"/>
    <n v="4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66"/>
    <d v="2022-07-14T11:29:28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8"/>
    <d v="2022-07-14T11:29:28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69"/>
    <d v="2022-07-14T11:29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40"/>
    <d v="2022-07-14T11:29:28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58"/>
    <d v="2022-07-14T11:29:28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109"/>
    <d v="2022-07-14T11:29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69"/>
    <d v="2022-03-15T14:30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3"/>
    <x v="58"/>
    <d v="2022-03-15T14:30:5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49"/>
    <d v="2022-03-15T14:31:33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91"/>
    <d v="2022-03-15T14:31:33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16"/>
    <d v="2022-03-15T14:31:3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73"/>
    <d v="2022-03-15T14:31:33"/>
    <n v="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34"/>
    <d v="2022-03-15T14:31:3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03"/>
    <d v="2022-05-18T11:45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49"/>
    <d v="2022-05-18T11:45:34"/>
    <n v="237"/>
    <m/>
    <n v="237"/>
    <m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64"/>
    <d v="2022-05-18T11:45:34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1"/>
    <d v="2022-05-18T11:45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6"/>
    <d v="2022-05-18T11:45:34"/>
    <n v="542"/>
    <m/>
    <n v="542"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92"/>
    <d v="2022-05-18T11:45:3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0"/>
    <d v="2022-05-18T11:45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3"/>
    <d v="2022-05-18T11:45:34"/>
    <n v="286"/>
    <m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63"/>
    <d v="2022-02-16T14:56:3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8"/>
    <d v="2022-02-16T14:56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9"/>
    <d v="2022-02-16T14:56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30"/>
    <d v="2022-02-16T14:56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31"/>
    <d v="2022-02-16T14:56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52"/>
    <d v="2022-02-16T14:56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7"/>
    <d v="2022-05-18T11:42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8"/>
    <d v="2022-05-18T11:42:22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53"/>
    <d v="2022-02-16T14:56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13"/>
    <d v="2022-02-16T14:56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5"/>
    <d v="2022-02-16T14:56:3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77"/>
    <d v="2022-02-16T14:56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16"/>
    <d v="2022-02-16T14:56:3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73"/>
    <d v="2022-02-16T14:56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94"/>
    <d v="2022-02-16T14:56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36"/>
    <d v="2022-02-16T14:56:3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38"/>
    <d v="2022-02-16T14:56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37"/>
    <d v="2022-03-15T14:31:33"/>
    <n v="137"/>
    <n v="137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38"/>
    <d v="2022-03-15T14:31:3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39"/>
    <d v="2022-03-15T14:31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68"/>
    <d v="2022-03-15T14:31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97"/>
    <d v="2022-03-15T14:31:3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98"/>
    <d v="2022-03-15T14:31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58"/>
    <d v="2022-03-15T14:31:3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144"/>
    <d v="2022-03-15T14:31:33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1"/>
    <x v="72"/>
    <d v="2022-03-15T14:31:33"/>
    <n v="952"/>
    <n v="166"/>
    <n v="707"/>
    <n v="79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49"/>
    <d v="2022-03-15T14:31:51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90"/>
    <d v="2022-03-15T14:31:5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16"/>
    <d v="2022-03-15T14:31:5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73"/>
    <d v="2022-03-15T14:31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35"/>
    <d v="2022-03-15T14:31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36"/>
    <d v="2022-03-15T14:31:51"/>
    <n v="346"/>
    <n v="346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37"/>
    <d v="2022-03-15T14:31:5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8"/>
    <d v="2022-03-15T14:01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59"/>
    <d v="2022-04-19T14:53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85"/>
    <d v="2022-04-19T14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50"/>
    <d v="2022-04-19T14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0"/>
    <d v="2022-04-19T14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1"/>
    <d v="2022-04-19T14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53"/>
    <d v="2022-04-19T14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4"/>
    <d v="2022-04-19T14:53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5"/>
    <d v="2022-04-19T14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49"/>
    <d v="2022-04-19T14:53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64"/>
    <d v="2022-04-19T14:53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16"/>
    <d v="2022-04-19T14:53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5"/>
    <d v="2022-04-19T14:53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6"/>
    <d v="2022-04-19T14:53:4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7"/>
    <d v="2022-04-19T14:53:4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18"/>
    <d v="2022-04-19T15:2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204"/>
    <d v="2022-04-19T15:2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19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117"/>
    <d v="2022-04-19T15:2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84"/>
    <d v="2022-04-19T15:2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26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86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9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63"/>
    <d v="2022-04-19T15:26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85"/>
    <d v="2022-04-19T15:2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88"/>
    <d v="2022-04-19T14:44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2"/>
    <d v="2022-04-19T14:44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89"/>
    <d v="2022-04-19T14:44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3"/>
    <d v="2022-04-19T14:44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4"/>
    <d v="2022-04-19T14:44:02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5"/>
    <d v="2022-04-19T14:44:02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6"/>
    <d v="2022-04-19T14:44:0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1"/>
    <d v="2022-04-19T14:44:0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3"/>
    <d v="2022-04-19T14:44:02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2"/>
    <d v="2022-04-19T14:44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3"/>
    <d v="2022-04-19T14:44:0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4"/>
    <d v="2022-04-19T14:4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0"/>
    <d v="2022-04-19T14:4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5"/>
    <d v="2022-04-19T14:4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"/>
    <d v="2022-04-19T14:44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2"/>
    <d v="2022-04-19T14:44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3"/>
    <d v="2022-04-19T14:44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13"/>
    <d v="2022-04-19T14:44:02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5"/>
    <d v="2022-04-19T14:44:02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7"/>
    <d v="2022-04-19T14:44:02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65"/>
    <d v="2022-03-15T14:37:4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66"/>
    <d v="2022-03-15T14:37:4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48"/>
    <d v="2022-03-15T14:37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90"/>
    <d v="2022-03-15T14:37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91"/>
    <d v="2022-03-15T14:37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65"/>
    <d v="2022-03-15T14:13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67"/>
    <d v="2022-03-15T14:13:0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97"/>
    <d v="2022-03-15T14:13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115"/>
    <d v="2022-03-15T14:13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58"/>
    <d v="2022-03-15T14:13:0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5"/>
    <x v="144"/>
    <d v="2022-03-15T14:13:0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16"/>
    <d v="2022-03-15T14:13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52"/>
    <d v="2022-03-15T14:42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6"/>
    <d v="2022-06-20T15:12:1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81"/>
    <d v="2022-06-20T15:12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82"/>
    <d v="2022-06-20T15:12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7"/>
    <d v="2022-06-20T15:12:18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8"/>
    <d v="2022-06-20T15:12:18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9"/>
    <d v="2022-06-20T15:1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58"/>
    <d v="2022-06-20T15:12:18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79"/>
    <d v="2022-06-20T15:12:1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78"/>
    <d v="2022-06-20T15:12: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72"/>
    <d v="2022-06-20T15:12:18"/>
    <n v="12"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8"/>
    <x v="41"/>
    <d v="2022-06-20T15:12:3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49"/>
    <d v="2022-04-19T15:3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4"/>
    <d v="2022-04-19T15:35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6"/>
    <d v="2022-04-19T15:35:4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73"/>
    <d v="2022-04-19T15:35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35"/>
    <d v="2022-04-19T15:35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2"/>
    <x v="78"/>
    <d v="2022-07-14T11:29:28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99"/>
    <d v="2022-07-14T11:29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75"/>
    <d v="2022-07-14T11:29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76"/>
    <d v="2022-07-14T11:29:49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7"/>
    <d v="2022-07-14T11:29:49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8"/>
    <d v="2022-07-14T11:29:4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9"/>
    <d v="2022-07-14T11:29:49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0"/>
    <d v="2022-07-14T11:29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17"/>
    <d v="2022-07-14T11:29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2"/>
    <d v="2022-07-14T11:29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84"/>
    <d v="2022-07-14T11:29:49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3"/>
    <d v="2022-07-14T11:29:4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27"/>
    <d v="2022-07-14T11:29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4"/>
    <d v="2022-07-14T11:29:49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5"/>
    <d v="2022-07-14T11:29:4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6"/>
    <d v="2022-07-14T11:29:49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18"/>
    <d v="2022-07-14T11:29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86"/>
    <d v="2022-07-14T11:29:49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9"/>
    <d v="2022-07-14T11:29:4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1"/>
    <d v="2022-07-14T11:29:4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2"/>
    <d v="2022-07-14T11:29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3"/>
    <d v="2022-07-14T11:29:49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7"/>
    <d v="2022-07-14T11:29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85"/>
    <d v="2022-07-14T11:29:49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20"/>
    <d v="2022-07-14T11:29:4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38"/>
    <d v="2022-03-15T14:31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39"/>
    <d v="2022-03-15T14:31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67"/>
    <d v="2022-03-15T14:31:5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68"/>
    <d v="2022-03-15T14:31:51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97"/>
    <d v="2022-03-15T14:31:5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98"/>
    <d v="2022-03-15T14:31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58"/>
    <d v="2022-03-15T14:31:5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02"/>
    <x v="144"/>
    <d v="2022-03-15T14:31:51"/>
    <n v="3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84"/>
    <d v="2022-03-15T14:05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24"/>
    <d v="2022-03-15T14:0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26"/>
    <d v="2022-03-15T14:05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6"/>
    <d v="2022-06-20T15:13:16"/>
    <n v="761"/>
    <n v="655"/>
    <n v="106"/>
    <m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7"/>
    <d v="2022-06-20T15:13:16"/>
    <n v="35"/>
    <n v="32"/>
    <n v="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8"/>
    <d v="2022-06-20T15:13:16"/>
    <n v="6"/>
    <n v="5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39"/>
    <d v="2022-06-20T15:13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6"/>
    <d v="2022-06-20T15:13:1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5"/>
    <d v="2022-06-20T15:13:16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6"/>
    <d v="2022-06-20T15:13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1"/>
    <d v="2022-06-20T15:1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82"/>
    <d v="2022-06-20T15:1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7"/>
    <d v="2022-06-20T15:13:16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183"/>
    <d v="2022-06-20T15:13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8"/>
    <d v="2022-06-20T15:13:16"/>
    <n v="128"/>
    <n v="4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69"/>
    <d v="2022-06-20T15:13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0"/>
    <d v="2022-04-19T15:2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6"/>
    <d v="2022-05-18T11:16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86"/>
    <d v="2022-05-18T11:16:0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61"/>
    <d v="2022-05-18T11:16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63"/>
    <d v="2022-05-18T11:16:0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8"/>
    <d v="2022-05-18T11:16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9"/>
    <d v="2022-05-18T11:16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35"/>
    <d v="2022-05-18T11:17:1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65"/>
    <d v="2022-05-18T11:17:18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66"/>
    <d v="2022-05-18T11:17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142"/>
    <d v="2022-05-18T11:17:18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81"/>
    <d v="2022-05-18T11:17:1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82"/>
    <d v="2022-05-18T11:17:1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107"/>
    <d v="2022-05-18T11:17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68"/>
    <d v="2022-05-18T11:17:18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97"/>
    <d v="2022-05-18T11:18:1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98"/>
    <d v="2022-05-18T11:18:1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58"/>
    <d v="2022-05-18T11:18:1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02"/>
    <x v="144"/>
    <d v="2022-05-18T11:18:11"/>
    <n v="1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3"/>
    <x v="144"/>
    <d v="2022-05-18T11:18:28"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49"/>
    <d v="2022-05-18T11:18:47"/>
    <n v="42"/>
    <n v="42"/>
    <n v="0"/>
    <n v="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64"/>
    <d v="2022-05-18T11:18:47"/>
    <n v="9"/>
    <n v="9"/>
    <n v="0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16"/>
    <d v="2022-05-18T11:18:47"/>
    <n v="87"/>
    <n v="87"/>
    <n v="0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73"/>
    <d v="2022-05-18T11:18:4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94"/>
    <d v="2022-05-18T11:18:4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73"/>
    <d v="2022-02-16T15:03:4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94"/>
    <d v="2022-02-16T15:03:40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35"/>
    <d v="2022-02-16T15:03:40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36"/>
    <d v="2022-02-16T15:03:40"/>
    <n v="1180"/>
    <n v="1180"/>
    <m/>
    <m/>
    <n v="1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37"/>
    <d v="2022-02-16T15:03:40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67"/>
    <d v="2022-02-16T15:03:40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67"/>
    <d v="2022-02-16T15:03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83"/>
    <d v="2022-02-16T15:03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68"/>
    <d v="2022-02-16T15:03:40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58"/>
    <d v="2022-02-16T15:03:40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09"/>
    <d v="2022-02-16T15:03:4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44"/>
    <d v="2022-02-16T15:03:40"/>
    <n v="2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49"/>
    <d v="2022-02-16T15:04:06"/>
    <n v="39"/>
    <n v="39"/>
    <m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90"/>
    <d v="2022-02-16T15:04:06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16"/>
    <d v="2022-02-16T15:04:06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73"/>
    <d v="2022-02-16T15:04:0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104"/>
    <d v="2022-02-16T15:04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106"/>
    <d v="2022-02-16T15:04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35"/>
    <d v="2022-02-16T15:04:0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36"/>
    <d v="2022-02-16T15:04:06"/>
    <n v="829"/>
    <n v="829"/>
    <m/>
    <m/>
    <n v="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37"/>
    <d v="2022-02-16T15:04:06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75"/>
    <d v="2022-03-18T10:44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76"/>
    <d v="2022-03-18T10:44:46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16"/>
    <d v="2022-05-18T10:09:3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0"/>
    <x v="92"/>
    <d v="2022-05-18T10:09:3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183"/>
    <d v="2022-07-14T12:24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68"/>
    <d v="2022-07-14T12:24:5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69"/>
    <d v="2022-07-14T12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58"/>
    <d v="2022-07-14T12:24:57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109"/>
    <d v="2022-07-14T12:2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144"/>
    <d v="2022-07-14T12:24:57"/>
    <n v="1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99"/>
    <d v="2022-07-14T12:25:27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292"/>
    <d v="2022-07-14T12:25:27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49"/>
    <d v="2022-07-14T12:25:27"/>
    <n v="59"/>
    <n v="59"/>
    <n v="0"/>
    <n v="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64"/>
    <d v="2022-07-14T12:25:27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83"/>
    <d v="2022-07-14T12:25:45"/>
    <n v="280"/>
    <n v="2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68"/>
    <d v="2022-07-14T12:25:45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6"/>
    <d v="2022-07-14T12:25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7"/>
    <d v="2022-07-14T12:25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8"/>
    <d v="2022-07-14T12:25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58"/>
    <d v="2022-07-14T12:25:45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44"/>
    <d v="2022-07-14T12:25:45"/>
    <n v="3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78"/>
    <d v="2022-07-14T12:25:4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47"/>
    <d v="2022-07-14T12:32:5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99"/>
    <d v="2022-07-14T12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49"/>
    <d v="2022-07-14T12:32:5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38"/>
    <d v="2022-07-14T12:32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0"/>
    <d v="2022-07-14T11:29:4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8"/>
    <d v="2022-07-14T11:29:49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9"/>
    <d v="2022-07-14T11:29:49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0"/>
    <d v="2022-07-14T11:29:4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06"/>
    <d v="2022-07-14T11:29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1"/>
    <d v="2022-07-14T11:29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2"/>
    <d v="2022-07-14T11:29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33"/>
    <d v="2022-07-14T11:29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2"/>
    <d v="2022-07-14T11:29:4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3"/>
    <d v="2022-07-14T11:29:4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4"/>
    <d v="2022-07-14T11:29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"/>
    <d v="2022-07-14T11:29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"/>
    <d v="2022-07-14T11:29:4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36"/>
    <d v="2022-07-14T11:29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32"/>
    <d v="2022-07-14T11:29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11"/>
    <d v="2022-07-14T11:29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4"/>
    <d v="2022-07-14T11:29:4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41"/>
    <d v="2022-07-14T11:29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"/>
    <d v="2022-07-14T11:29:49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77"/>
    <d v="2022-07-14T11:29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68"/>
    <d v="2022-07-14T11:29:49"/>
    <n v="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02"/>
    <d v="2022-07-14T11:29:49"/>
    <n v="93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41"/>
    <d v="2022-07-14T11:29:4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83"/>
    <d v="2022-07-14T11:29:49"/>
    <n v="3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03"/>
    <d v="2022-07-14T11:29:49"/>
    <n v="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93"/>
    <d v="2022-03-15T14:37:4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94"/>
    <d v="2022-03-15T14:37:4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15"/>
    <d v="2022-03-15T14:37:4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6"/>
    <x v="285"/>
    <d v="2022-03-15T14:37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37"/>
    <d v="2022-02-16T13:5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65"/>
    <d v="2022-02-16T13:50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68"/>
    <d v="2022-02-16T13:5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58"/>
    <d v="2022-02-16T13:5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71"/>
    <d v="2022-02-16T13:5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79"/>
    <d v="2022-02-16T13:50:5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6"/>
    <x v="72"/>
    <d v="2022-02-16T13:50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8"/>
    <d v="2022-02-16T13:51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204"/>
    <d v="2022-02-16T13:5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9"/>
    <d v="2022-02-16T13:51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50"/>
    <d v="2022-02-16T13:51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52"/>
    <d v="2022-04-19T15:4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53"/>
    <d v="2022-04-19T15:42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113"/>
    <d v="2022-04-19T15:42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4"/>
    <d v="2022-04-19T15:42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5"/>
    <d v="2022-04-19T15:42:3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47"/>
    <d v="2022-04-19T15:4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48"/>
    <d v="2022-04-19T15:48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49"/>
    <d v="2022-04-19T15:48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19"/>
    <d v="2022-03-15T11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32"/>
    <d v="2022-03-15T11:40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36"/>
    <d v="2022-04-19T15:35:4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37"/>
    <d v="2022-04-19T15:35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5"/>
    <d v="2022-04-19T15:35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6"/>
    <d v="2022-04-19T15:3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7"/>
    <d v="2022-04-19T15:35:4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68"/>
    <d v="2022-04-19T15:35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58"/>
    <d v="2022-04-19T15:35:4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0"/>
    <x v="65"/>
    <d v="2022-04-19T15:36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67"/>
    <d v="2022-05-18T11:29:4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68"/>
    <d v="2022-05-18T11:29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58"/>
    <d v="2022-05-18T11:29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1"/>
    <x v="72"/>
    <d v="2022-05-18T11:29:49"/>
    <n v="61"/>
    <n v="30"/>
    <n v="2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49"/>
    <d v="2022-05-18T11:31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16"/>
    <d v="2022-05-18T11:31:0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73"/>
    <d v="2022-05-18T11:31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151"/>
    <d v="2022-05-18T11:31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35"/>
    <d v="2022-05-18T11:31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36"/>
    <d v="2022-05-18T11:31:0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37"/>
    <d v="2022-05-18T11:31:0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38"/>
    <d v="2022-05-18T11:31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152"/>
    <d v="2022-05-18T11:31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67"/>
    <d v="2022-05-18T11:31:0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68"/>
    <d v="2022-05-18T11:31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58"/>
    <d v="2022-05-18T11:31:0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7"/>
    <d v="2022-06-20T15:13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98"/>
    <d v="2022-06-20T15:13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40"/>
    <d v="2022-06-20T15:13:1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58"/>
    <d v="2022-06-20T15:13:16"/>
    <n v="92"/>
    <n v="2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21"/>
    <x v="78"/>
    <d v="2022-06-20T15:13: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5"/>
    <d v="2022-06-20T15:13:32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6"/>
    <d v="2022-06-20T15:13:32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7"/>
    <d v="2022-06-20T15:13:3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8"/>
    <d v="2022-06-20T15:13:32"/>
    <n v="1302"/>
    <m/>
    <n v="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9"/>
    <d v="2022-06-20T15:13:32"/>
    <n v="2276"/>
    <m/>
    <n v="2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0"/>
    <d v="2022-06-20T15:13:32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92"/>
    <d v="2022-06-20T15:1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93"/>
    <d v="2022-06-20T15:13:3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00"/>
    <d v="2022-06-20T15:13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4"/>
    <d v="2022-06-20T15:13:32"/>
    <n v="1403"/>
    <m/>
    <n v="1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90"/>
    <d v="2022-06-20T15:1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3"/>
    <d v="2022-06-20T15:13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4"/>
    <d v="2022-06-20T15:13:32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5"/>
    <d v="2022-06-20T15:13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6"/>
    <d v="2022-06-20T15:13:32"/>
    <n v="2140"/>
    <m/>
    <n v="2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18"/>
    <d v="2022-06-20T15:13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6"/>
    <d v="2022-06-20T15:13:32"/>
    <n v="4953"/>
    <m/>
    <n v="4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9"/>
    <d v="2022-06-20T15:13:32"/>
    <n v="2689"/>
    <m/>
    <n v="2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1"/>
    <d v="2022-06-20T15:13:3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2"/>
    <d v="2022-06-20T15:1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9"/>
    <d v="2022-02-16T12:53:3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"/>
    <d v="2022-04-19T15:55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11"/>
    <d v="2022-04-19T15:5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73"/>
    <d v="2022-02-16T12:44:22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36"/>
    <d v="2022-02-16T12:44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39"/>
    <d v="2022-02-16T12:44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65"/>
    <d v="2022-02-16T12:44:2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81"/>
    <d v="2022-02-16T12:44:22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82"/>
    <d v="2022-02-16T12:44:22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110"/>
    <d v="2022-02-16T12:44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57"/>
    <d v="2022-02-16T12:44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58"/>
    <d v="2022-02-16T12:44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1"/>
    <x v="79"/>
    <d v="2022-02-16T12:44:22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73"/>
    <d v="2022-03-15T13:36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04"/>
    <d v="2022-03-15T13:3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35"/>
    <d v="2022-03-15T13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36"/>
    <d v="2022-03-15T13:36:0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56"/>
    <d v="2022-03-15T13:36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65"/>
    <d v="2022-03-15T13:36:07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68"/>
    <d v="2022-03-15T13:36:0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35"/>
    <d v="2022-04-19T15:46:01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36"/>
    <d v="2022-04-19T15:46:01"/>
    <n v="1692"/>
    <n v="1692"/>
    <m/>
    <n v="97"/>
    <n v="1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37"/>
    <d v="2022-04-19T15:46:01"/>
    <n v="264"/>
    <n v="264"/>
    <m/>
    <n v="14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38"/>
    <d v="2022-04-19T15:46:01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49"/>
    <d v="2022-07-14T11:29:49"/>
    <n v="167"/>
    <m/>
    <n v="167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4"/>
    <d v="2022-07-14T11:29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38"/>
    <d v="2022-07-14T11:29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24"/>
    <d v="2022-07-14T11:29:49"/>
    <n v="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3"/>
    <d v="2022-07-14T11:29:49"/>
    <n v="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5"/>
    <d v="2022-07-14T11:29:49"/>
    <n v="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6"/>
    <d v="2022-07-14T11:29:49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73"/>
    <d v="2022-07-14T11:29:49"/>
    <n v="561"/>
    <m/>
    <n v="561"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04"/>
    <d v="2022-07-14T11:29:4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6"/>
    <d v="2022-07-14T11:29:49"/>
    <n v="396"/>
    <m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7"/>
    <d v="2022-07-14T11:29:4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8"/>
    <d v="2022-07-14T11:29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39"/>
    <d v="2022-07-14T11:29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6"/>
    <d v="2022-07-14T11:29:4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7"/>
    <d v="2022-07-14T11:29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66"/>
    <d v="2022-07-14T11:29:49"/>
    <n v="154"/>
    <n v="1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23"/>
    <d v="2022-07-14T11:29:4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284"/>
    <d v="2022-07-14T11:29:4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183"/>
    <d v="2022-07-14T11:29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68"/>
    <d v="2022-07-14T11:29:49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97"/>
    <d v="2022-07-14T11:29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98"/>
    <d v="2022-07-14T11:29:49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40"/>
    <d v="2022-07-14T11:29:49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23"/>
    <x v="58"/>
    <d v="2022-07-14T11:29:49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1"/>
    <d v="2022-03-15T11:40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4"/>
    <d v="2022-03-15T11:40:00"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41"/>
    <d v="2022-03-15T11:40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4"/>
    <d v="2022-03-15T11:40:0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"/>
    <d v="2022-03-15T11:40:00"/>
    <n v="816"/>
    <m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77"/>
    <d v="2022-03-15T11:40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01"/>
    <d v="2022-03-15T11:40:0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41"/>
    <d v="2022-03-15T11:40:0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23"/>
    <d v="2022-03-15T12:09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68"/>
    <d v="2022-03-15T12:09:1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01"/>
    <d v="2022-03-15T12:0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64"/>
    <d v="2022-04-19T15:54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9"/>
    <d v="2022-04-19T15:54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220"/>
    <d v="2022-04-19T15:54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16"/>
    <d v="2022-04-19T15:54:1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367"/>
    <x v="73"/>
    <d v="2022-04-19T15:54:1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26"/>
    <d v="2022-04-19T15:41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86"/>
    <d v="2022-04-19T15:41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59"/>
    <d v="2022-04-19T15:41:3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63"/>
    <d v="2022-04-19T15:41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85"/>
    <d v="2022-04-19T15:41:3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26"/>
    <d v="2022-04-19T15:4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84"/>
    <d v="2022-04-19T15:31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26"/>
    <d v="2022-04-19T15:31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86"/>
    <d v="2022-04-19T15:3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0"/>
    <d v="2022-07-14T12:32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1"/>
    <d v="2022-07-14T12:32:51"/>
    <n v="1"/>
    <n v="1"/>
    <m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4"/>
    <d v="2022-07-14T12:32:5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6"/>
    <d v="2022-07-14T12:32:51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73"/>
    <d v="2022-07-14T12:32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3"/>
    <d v="2022-07-14T12:32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4"/>
    <d v="2022-07-14T12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35"/>
    <d v="2022-07-14T12:32:5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36"/>
    <d v="2022-07-14T12:32:51"/>
    <n v="660"/>
    <n v="66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37"/>
    <d v="2022-07-14T12:32:51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38"/>
    <d v="2022-07-14T12:32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39"/>
    <d v="2022-07-14T12:32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67"/>
    <d v="2022-07-14T12:32:51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226"/>
    <d v="2022-07-14T12:32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67"/>
    <d v="2022-07-14T12:3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83"/>
    <d v="2022-07-14T12:32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68"/>
    <d v="2022-07-14T12:32:51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7"/>
    <d v="2022-07-14T12:32:5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98"/>
    <d v="2022-07-14T12:32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58"/>
    <d v="2022-07-14T12:32:51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144"/>
    <d v="2022-07-14T12:32:51"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17"/>
    <x v="72"/>
    <d v="2022-07-14T12:32:51"/>
    <n v="986"/>
    <n v="205"/>
    <n v="596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01"/>
    <d v="2022-07-14T12:33:2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35"/>
    <d v="2022-07-14T12:33:2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95"/>
    <d v="2022-05-18T09:59:41"/>
    <n v="1657"/>
    <n v="0"/>
    <n v="1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123"/>
    <d v="2022-05-18T09:59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2"/>
    <d v="2022-02-16T13:53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3"/>
    <d v="2022-02-16T13:5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"/>
    <d v="2022-02-16T13:53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251"/>
    <d v="2022-02-16T13:5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4"/>
    <d v="2022-02-16T13:53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"/>
    <d v="2022-02-16T13:53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30"/>
    <d v="2022-02-16T13:53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19"/>
    <d v="2022-02-16T12:58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84"/>
    <d v="2022-02-16T12:58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26"/>
    <d v="2022-02-16T12:58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11"/>
    <x v="86"/>
    <d v="2022-02-16T12:58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72"/>
    <d v="2022-07-14T11:48:05"/>
    <n v="137"/>
    <n v="16"/>
    <n v="1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18"/>
    <d v="2022-07-14T11:48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26"/>
    <d v="2022-07-14T11:48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4"/>
    <d v="2022-07-14T11:4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49"/>
    <d v="2022-07-14T11:48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16"/>
    <d v="2022-07-14T11:48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73"/>
    <d v="2022-07-14T11:48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94"/>
    <d v="2022-07-14T11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36"/>
    <d v="2022-07-14T11:48:2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37"/>
    <d v="2022-07-14T11:48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38"/>
    <d v="2022-07-14T11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56"/>
    <d v="2022-07-14T11:48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52"/>
    <d v="2022-04-19T15:46:01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63"/>
    <d v="2022-02-16T13:51:1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18"/>
    <d v="2022-03-15T14:29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19"/>
    <d v="2022-03-15T14:29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20"/>
    <d v="2022-03-15T14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100"/>
    <d v="2022-03-15T14:29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84"/>
    <d v="2022-03-15T14:29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7"/>
    <d v="2022-03-15T14:3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8"/>
    <d v="2022-03-15T14:38:5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7"/>
    <d v="2022-03-15T14:38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8"/>
    <d v="2022-03-15T14:38:5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0"/>
    <d v="2022-05-18T11:37:2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73"/>
    <d v="2022-05-18T11:37:23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36"/>
    <d v="2022-05-18T11:37:23"/>
    <n v="821"/>
    <m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39"/>
    <d v="2022-05-18T11:3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5"/>
    <d v="2022-05-18T11:37:23"/>
    <n v="884"/>
    <m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6"/>
    <d v="2022-05-18T11:3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99"/>
    <d v="2022-04-19T16:02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5"/>
    <d v="2022-04-19T16:0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68"/>
    <d v="2022-04-19T15:12:35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57"/>
    <d v="2022-04-19T15:12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97"/>
    <d v="2022-04-19T15:12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115"/>
    <d v="2022-04-19T15:12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58"/>
    <d v="2022-04-19T15:12:3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3"/>
    <d v="2022-06-20T15:13:32"/>
    <n v="3203"/>
    <m/>
    <n v="3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7"/>
    <d v="2022-06-20T15:13:32"/>
    <n v="365"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5"/>
    <d v="2022-06-20T15:13:32"/>
    <n v="1681"/>
    <m/>
    <n v="1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19"/>
    <d v="2022-06-20T15:13:32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20"/>
    <d v="2022-06-20T15:13:3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0"/>
    <d v="2022-06-20T15:13:32"/>
    <n v="1477"/>
    <m/>
    <n v="1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8"/>
    <d v="2022-06-20T15:13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29"/>
    <d v="2022-06-20T15:13:3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3"/>
    <x v="49"/>
    <d v="2022-03-15T14:32:11"/>
    <n v="47"/>
    <n v="47"/>
    <m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3"/>
    <x v="67"/>
    <d v="2022-03-15T14:32:11"/>
    <n v="83"/>
    <n v="83"/>
    <m/>
    <n v="1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3"/>
    <x v="68"/>
    <d v="2022-03-15T14:32:1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3"/>
    <x v="144"/>
    <d v="2022-03-15T14:32:11"/>
    <n v="1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49"/>
    <d v="2022-03-15T14:33:18"/>
    <n v="46"/>
    <n v="46"/>
    <n v="0"/>
    <n v="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64"/>
    <d v="2022-03-15T14:33:18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22"/>
    <d v="2022-05-18T11:37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3"/>
    <d v="2022-04-19T16:02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4"/>
    <d v="2022-04-19T16:02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8"/>
    <d v="2022-05-18T11:37:23"/>
    <n v="418"/>
    <n v="0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96"/>
    <d v="2022-05-18T11:37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85"/>
    <d v="2022-04-19T14:46:10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26"/>
    <d v="2022-04-19T14:46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73"/>
    <d v="2022-04-19T14:51:1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36"/>
    <d v="2022-04-19T14:5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37"/>
    <d v="2022-04-19T14:5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49"/>
    <d v="2022-07-14T11:31:45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64"/>
    <d v="2022-07-14T11:31:45"/>
    <n v="247"/>
    <m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11"/>
    <d v="2022-07-14T11:31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16"/>
    <d v="2022-07-14T11:31:45"/>
    <n v="70"/>
    <m/>
    <n v="70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73"/>
    <d v="2022-07-14T11:31:45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36"/>
    <d v="2022-07-14T11:31:45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37"/>
    <d v="2022-07-14T11:31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56"/>
    <d v="2022-07-14T11:31:4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81"/>
    <d v="2022-07-14T11:31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82"/>
    <d v="2022-07-14T11:31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67"/>
    <d v="2022-07-14T11:31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68"/>
    <d v="2022-07-14T11:31:45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57"/>
    <d v="2022-07-14T11:31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40"/>
    <d v="2022-07-14T11:31:4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58"/>
    <d v="2022-07-14T11:31:4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71"/>
    <d v="2022-07-14T11:31:45"/>
    <n v="3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79"/>
    <d v="2022-07-14T11:31:45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78"/>
    <d v="2022-07-14T11:31:4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72"/>
    <d v="2022-07-14T11:31:45"/>
    <n v="5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324"/>
    <x v="205"/>
    <d v="2022-07-14T11:31:45"/>
    <n v="155"/>
    <n v="38"/>
    <n v="100"/>
    <n v="17"/>
    <n v="149"/>
    <n v="29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99"/>
    <d v="2022-07-14T11:32:0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5"/>
    <d v="2022-07-14T11:32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6"/>
    <d v="2022-07-14T11:32:06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8"/>
    <d v="2022-07-14T11:32:0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9"/>
    <d v="2022-07-14T11:32:0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0"/>
    <d v="2022-07-14T11:32:06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84"/>
    <d v="2022-07-14T11:32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3"/>
    <d v="2022-07-14T11:32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4"/>
    <d v="2022-07-14T11:32:06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5"/>
    <d v="2022-07-14T11:32:06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6"/>
    <d v="2022-07-14T11:32:06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86"/>
    <d v="2022-07-14T11:32:0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1"/>
    <d v="2022-07-14T11:32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3"/>
    <d v="2022-07-14T11:32:06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7"/>
    <d v="2022-07-14T11:32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8"/>
    <d v="2022-07-14T11:32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9"/>
    <d v="2022-07-14T11:32:06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0"/>
    <d v="2022-07-14T11:32:06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1"/>
    <d v="2022-07-14T11:32:0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2"/>
    <d v="2022-07-14T11:32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3"/>
    <d v="2022-07-14T11:32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55"/>
    <d v="2022-07-14T11:3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2"/>
    <d v="2022-07-14T11:32:0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3"/>
    <d v="2022-07-14T11:32:0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46"/>
    <d v="2022-07-14T11:32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"/>
    <d v="2022-07-14T11:32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2"/>
    <d v="2022-07-14T11:32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4"/>
    <d v="2022-07-14T11:32:0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"/>
    <d v="2022-07-14T11:32:0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39"/>
    <d v="2022-04-19T14:51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5"/>
    <d v="2022-04-19T14:51:1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6"/>
    <d v="2022-04-19T14:5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68"/>
    <d v="2022-04-19T14:51:1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58"/>
    <d v="2022-04-19T14:51:1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72"/>
    <d v="2022-04-19T14:51:13"/>
    <n v="113"/>
    <n v="3"/>
    <n v="10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76"/>
    <d v="2022-04-19T14:5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7"/>
    <d v="2022-04-19T14:5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8"/>
    <d v="2022-04-19T14:5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9"/>
    <d v="2022-04-19T14:5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2"/>
    <d v="2022-04-19T14:5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84"/>
    <d v="2022-04-19T14:5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4"/>
    <d v="2022-04-19T14:44:35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5"/>
    <d v="2022-04-19T14:44:35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6"/>
    <d v="2022-04-19T14:44:35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6"/>
    <d v="2022-04-19T14:44:3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0"/>
    <d v="2022-04-19T14:4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1"/>
    <d v="2022-04-19T14:44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63"/>
    <d v="2022-04-19T14:44:35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7"/>
    <d v="2022-04-19T14:44:3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5"/>
    <d v="2022-04-19T14:44:35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20"/>
    <d v="2022-04-19T14:4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0"/>
    <d v="2022-04-19T14:4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8"/>
    <d v="2022-04-19T14:44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9"/>
    <d v="2022-04-19T14:44:35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9"/>
    <d v="2022-04-19T15:31:1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63"/>
    <d v="2022-04-19T15:31:1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85"/>
    <d v="2022-04-19T15:31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0"/>
    <d v="2022-04-19T15:3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30"/>
    <d v="2022-04-19T15:31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1"/>
    <d v="2022-04-19T15:3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32"/>
    <d v="2022-04-19T15:3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2"/>
    <d v="2022-04-19T15:31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29"/>
    <d v="2022-04-19T15:42:3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30"/>
    <d v="2022-04-19T15:42:3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31"/>
    <d v="2022-04-19T15:42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73"/>
    <d v="2022-03-15T12:25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93"/>
    <d v="2022-03-15T12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35"/>
    <d v="2022-03-15T12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36"/>
    <d v="2022-03-15T12:25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37"/>
    <d v="2022-03-15T12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67"/>
    <d v="2022-03-15T12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58"/>
    <d v="2022-03-15T12:25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4"/>
    <d v="2022-03-18T10:44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5"/>
    <d v="2022-03-18T10:44:4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81"/>
    <d v="2022-03-15T14:38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82"/>
    <d v="2022-03-15T14:38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144"/>
    <d v="2022-03-15T14:38:03"/>
    <n v="6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258"/>
    <x v="64"/>
    <d v="2022-03-15T14:38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03"/>
    <d v="2022-03-15T14:2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144"/>
    <d v="2022-05-18T11:31:04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42"/>
    <x v="72"/>
    <d v="2022-05-18T11:31:04"/>
    <n v="95"/>
    <n v="49"/>
    <n v="4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99"/>
    <d v="2022-05-18T11:31:2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49"/>
    <d v="2022-05-18T11:31:20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38"/>
    <d v="2022-05-18T11:31:2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91"/>
    <d v="2022-05-18T11:31:20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6"/>
    <d v="2022-05-18T11:31:20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80"/>
    <d v="2022-05-18T11:31:2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73"/>
    <d v="2022-05-18T11:31:2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93"/>
    <d v="2022-05-18T11:31:20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04"/>
    <d v="2022-05-18T11:31:20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35"/>
    <d v="2022-05-18T11:31:2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36"/>
    <d v="2022-05-18T11:31:20"/>
    <n v="1045"/>
    <n v="1045"/>
    <m/>
    <m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37"/>
    <d v="2022-05-18T11:31:20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38"/>
    <d v="2022-05-18T11:31:20"/>
    <n v="6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39"/>
    <d v="2022-05-18T11:31:2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67"/>
    <d v="2022-05-18T11:31:20"/>
    <n v="264"/>
    <n v="264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67"/>
    <d v="2022-05-18T11:31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83"/>
    <d v="2022-05-18T11:31:20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68"/>
    <d v="2022-05-18T11:31:20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97"/>
    <d v="2022-05-18T11:31:20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98"/>
    <d v="2022-05-18T11:31:2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58"/>
    <d v="2022-05-18T11:31:2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09"/>
    <d v="2022-05-18T11:31:2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65"/>
    <d v="2022-07-14T11:48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68"/>
    <d v="2022-07-14T11:48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40"/>
    <d v="2022-07-14T11:48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58"/>
    <d v="2022-07-14T11:48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71"/>
    <d v="2022-07-14T11:48:23"/>
    <n v="6"/>
    <m/>
    <m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65"/>
    <d v="2022-07-14T11:49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58"/>
    <d v="2022-07-14T11:49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71"/>
    <d v="2022-07-14T11:49:05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79"/>
    <d v="2022-07-14T11:49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18"/>
    <d v="2022-07-14T11:49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26"/>
    <d v="2022-07-14T11:49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4"/>
    <d v="2022-07-14T11:49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16"/>
    <d v="2022-07-14T11:49:2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73"/>
    <d v="2022-07-14T11:49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93"/>
    <d v="2022-07-14T11:4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35"/>
    <d v="2022-07-14T11:4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36"/>
    <d v="2022-07-14T11:49:2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65"/>
    <d v="2022-07-14T11:49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58"/>
    <d v="2022-07-14T11:49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2"/>
    <x v="79"/>
    <d v="2022-07-14T11:4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11"/>
    <d v="2022-07-14T11:4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16"/>
    <d v="2022-07-14T11:4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93"/>
    <d v="2022-07-14T11:4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35"/>
    <d v="2022-07-14T11:4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3"/>
    <x v="16"/>
    <d v="2022-04-19T15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8"/>
    <d v="2022-04-19T15:54:51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79"/>
    <d v="2022-04-19T15:54:51"/>
    <n v="86"/>
    <n v="1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74"/>
    <d v="2022-04-19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9"/>
    <d v="2022-04-19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35"/>
    <d v="2022-03-15T14:19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36"/>
    <d v="2022-03-15T14:19:2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37"/>
    <d v="2022-03-15T14:19:2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67"/>
    <d v="2022-03-15T14:19:27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68"/>
    <d v="2022-03-15T14:19:2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7"/>
    <d v="2022-03-15T14:19:2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98"/>
    <d v="2022-03-15T14:1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58"/>
    <d v="2022-03-15T14:19:27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4"/>
    <x v="74"/>
    <d v="2022-03-15T14:19:2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76"/>
    <d v="2022-03-15T14:19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18"/>
    <d v="2022-03-15T14:1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19"/>
    <d v="2022-03-15T14:19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84"/>
    <d v="2022-03-15T14:19:5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26"/>
    <d v="2022-03-15T14:19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86"/>
    <d v="2022-03-15T14:1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59"/>
    <d v="2022-03-15T14:19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91"/>
    <d v="2022-03-15T14:00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6"/>
    <d v="2022-03-15T14:00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73"/>
    <d v="2022-03-15T14:00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0"/>
    <d v="2022-04-19T14:44:35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73"/>
    <d v="2022-02-16T14:28:4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6"/>
    <d v="2022-02-16T14:28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9"/>
    <d v="2022-02-16T14:2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0"/>
    <d v="2022-03-15T14:28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0"/>
    <d v="2022-03-15T14:28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09"/>
    <d v="2022-02-16T12:45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79"/>
    <d v="2022-02-16T12:45:27"/>
    <n v="37"/>
    <n v="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5"/>
    <d v="2022-03-15T14:42:00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6"/>
    <d v="2022-03-15T14:42:0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7"/>
    <d v="2022-03-15T14:42:00"/>
    <n v="385"/>
    <n v="385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209"/>
    <d v="2022-03-15T14:42:00"/>
    <n v="19"/>
    <m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93"/>
    <d v="2022-05-18T11:3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17"/>
    <d v="2022-05-18T11:3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2"/>
    <d v="2022-05-18T11:3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4"/>
    <d v="2022-05-18T11:37:2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53"/>
    <d v="2022-03-15T14:42:00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86"/>
    <d v="2022-03-15T14:42:0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66"/>
    <d v="2022-03-15T14:42:00"/>
    <n v="306"/>
    <n v="26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83"/>
    <d v="2022-03-15T14:42:0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8"/>
    <d v="2022-03-15T14:42:00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18"/>
    <d v="2022-03-15T14:4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28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29"/>
    <d v="2022-03-15T14:40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"/>
    <d v="2022-07-14T11:32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"/>
    <d v="2022-07-14T11:32:0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8"/>
    <d v="2022-07-14T11:32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49"/>
    <d v="2022-07-14T11:32:0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1"/>
    <d v="2022-07-14T11:32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39"/>
    <d v="2022-07-14T11:32:06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5"/>
    <d v="2022-07-14T11:32:06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6"/>
    <d v="2022-07-14T11:32:06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3"/>
    <d v="2022-07-14T11:32:06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6"/>
    <d v="2022-07-14T11:32:06"/>
    <n v="450"/>
    <m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39"/>
    <d v="2022-07-14T11:32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6"/>
    <d v="2022-07-14T11:32:06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5"/>
    <d v="2022-07-14T11:32:06"/>
    <n v="489"/>
    <m/>
    <n v="489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6"/>
    <d v="2022-07-14T11:32:06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81"/>
    <d v="2022-07-14T11:32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82"/>
    <d v="2022-07-14T11:32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21"/>
    <d v="2022-07-14T11:32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73"/>
    <d v="2022-07-14T11:32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68"/>
    <d v="2022-07-14T11:32:06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7"/>
    <d v="2022-07-14T11:32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115"/>
    <d v="2022-07-14T11:32:06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40"/>
    <d v="2022-07-14T11:32:06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58"/>
    <d v="2022-07-14T11:32:06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1"/>
    <d v="2022-07-14T11:32:06"/>
    <n v="5"/>
    <n v="2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89"/>
    <d v="2022-03-15T14:2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6"/>
    <d v="2022-03-15T14:28:4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73"/>
    <d v="2022-03-15T14:28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36"/>
    <d v="2022-03-15T14:28:4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65"/>
    <d v="2022-03-15T14:28:4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69"/>
    <d v="2022-03-15T14:28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58"/>
    <d v="2022-03-15T14:28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71"/>
    <d v="2022-03-15T14:2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76"/>
    <d v="2022-03-15T14:29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92"/>
    <d v="2022-05-18T11:37:2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1"/>
    <x v="17"/>
    <d v="2022-03-15T14:29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86"/>
    <d v="2022-03-15T14:05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9"/>
    <d v="2022-03-15T14:05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63"/>
    <d v="2022-03-15T14:05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27"/>
    <d v="2022-03-15T14:05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85"/>
    <d v="2022-03-15T14:05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0"/>
    <d v="2022-03-15T14:05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30"/>
    <d v="2022-03-15T14:05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31"/>
    <d v="2022-03-15T14:05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52"/>
    <d v="2022-03-15T14:0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48"/>
    <d v="2022-04-19T15:5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90"/>
    <d v="2022-04-19T15:51:3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91"/>
    <d v="2022-04-19T15:51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93"/>
    <d v="2022-04-19T15:51:3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94"/>
    <d v="2022-04-19T15:51: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144"/>
    <d v="2022-05-18T11:31:20"/>
    <n v="1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848"/>
    <x v="72"/>
    <d v="2022-05-18T11:31:20"/>
    <n v="139"/>
    <n v="60"/>
    <n v="7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49"/>
    <d v="2022-05-18T11:31:41"/>
    <n v="56"/>
    <n v="56"/>
    <m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38"/>
    <d v="2022-05-18T11:31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91"/>
    <d v="2022-05-18T11:31:41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6"/>
    <d v="2022-05-18T11:31:4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73"/>
    <d v="2022-05-18T11:31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04"/>
    <d v="2022-05-18T11:31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02"/>
    <d v="2022-05-18T10:0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41"/>
    <d v="2022-05-18T10:0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49"/>
    <d v="2022-05-18T10:04:57"/>
    <n v="116"/>
    <n v="70"/>
    <n v="4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38"/>
    <d v="2022-05-18T10:04:5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8"/>
    <d v="2022-05-18T10:04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91"/>
    <d v="2022-05-18T10:04:57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6"/>
    <d v="2022-05-18T10:04:57"/>
    <n v="75"/>
    <n v="18"/>
    <n v="57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73"/>
    <d v="2022-05-18T10:04:57"/>
    <n v="93"/>
    <n v="6"/>
    <n v="87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5"/>
    <d v="2022-05-18T10:04:5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6"/>
    <d v="2022-05-18T10:04:57"/>
    <n v="644"/>
    <n v="549"/>
    <n v="95"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7"/>
    <d v="2022-05-18T10:04:57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38"/>
    <d v="2022-05-18T10:04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5"/>
    <d v="2022-05-18T10:0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6"/>
    <d v="2022-05-18T10:04:57"/>
    <n v="155"/>
    <m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1"/>
    <d v="2022-05-18T10:04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82"/>
    <d v="2022-05-18T10:04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07"/>
    <d v="2022-07-14T12:33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0"/>
    <d v="2022-07-14T12:33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1"/>
    <d v="2022-07-14T12:33:22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2"/>
    <d v="2022-07-14T12:33:2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3"/>
    <d v="2022-07-14T12:33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7"/>
    <d v="2022-07-14T12:33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4"/>
    <d v="2022-07-14T12:33:2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15"/>
    <d v="2022-07-14T12:33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"/>
    <d v="2022-07-14T12:33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2"/>
    <d v="2022-07-14T12:33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3"/>
    <d v="2022-07-14T12:33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4"/>
    <d v="2022-07-14T12:33:22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5"/>
    <d v="2022-07-14T12:33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6"/>
    <d v="2022-07-14T12:33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7"/>
    <d v="2022-07-14T12:33:22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7"/>
    <d v="2022-07-14T12:33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99"/>
    <d v="2022-07-14T12:33:2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49"/>
    <d v="2022-07-14T12:33:22"/>
    <n v="343"/>
    <n v="343"/>
    <m/>
    <m/>
    <n v="30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38"/>
    <d v="2022-07-14T12:33:22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88"/>
    <d v="2022-07-14T12:33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89"/>
    <d v="2022-07-14T12:33:22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63"/>
    <d v="2022-07-14T12:33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65"/>
    <d v="2022-07-14T12:33:22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0"/>
    <d v="2022-07-14T12:33:22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4"/>
    <d v="2022-07-14T12:33:2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6"/>
    <d v="2022-03-15T14:40:38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73"/>
    <d v="2022-03-15T14:39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36"/>
    <d v="2022-03-15T14:39:2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152"/>
    <d v="2022-03-15T14:3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39"/>
    <d v="2022-03-15T14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65"/>
    <d v="2022-03-15T14:39:2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66"/>
    <d v="2022-03-15T14:39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68"/>
    <d v="2022-03-15T14:39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58"/>
    <d v="2022-03-15T14:39:2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367"/>
    <x v="72"/>
    <d v="2022-03-15T14:39:2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76"/>
    <d v="2022-03-15T14:39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7"/>
    <d v="2022-03-15T14:39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8"/>
    <d v="2022-03-15T14:39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19"/>
    <d v="2022-03-15T14:39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68"/>
    <d v="2022-03-15T14:22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58"/>
    <d v="2022-03-15T14:22:3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93"/>
    <x v="74"/>
    <d v="2022-03-15T14:22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38"/>
    <d v="2022-03-15T12:22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65"/>
    <d v="2022-03-15T12:22:5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66"/>
    <d v="2022-03-15T12:22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67"/>
    <d v="2022-03-15T12:22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68"/>
    <d v="2022-03-15T12:2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58"/>
    <d v="2022-03-15T12:22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68"/>
    <d v="2022-03-15T13:29:5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97"/>
    <d v="2022-03-15T13:29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6"/>
    <d v="2022-07-14T12:33:2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73"/>
    <d v="2022-07-14T12:33:2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3"/>
    <d v="2022-07-14T12:33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4"/>
    <d v="2022-07-14T12:33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06"/>
    <d v="2022-07-14T12:33:22"/>
    <n v="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35"/>
    <d v="2022-07-14T12:33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36"/>
    <d v="2022-07-14T12:33:22"/>
    <n v="646"/>
    <n v="646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37"/>
    <d v="2022-07-14T12:33:22"/>
    <n v="623"/>
    <n v="623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38"/>
    <d v="2022-07-14T12:33:2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52"/>
    <d v="2022-07-14T12:33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39"/>
    <d v="2022-07-14T12:33:22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5"/>
    <d v="2022-07-14T12:33:22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6"/>
    <d v="2022-07-14T12:33:2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7"/>
    <d v="2022-07-14T12:33:22"/>
    <n v="4264"/>
    <n v="4264"/>
    <m/>
    <m/>
    <n v="4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53"/>
    <d v="2022-07-14T12:33:22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86"/>
    <d v="2022-07-14T12:33:22"/>
    <n v="212"/>
    <n v="212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66"/>
    <d v="2022-07-14T12:33:22"/>
    <n v="579"/>
    <n v="5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67"/>
    <d v="2022-07-14T12:33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83"/>
    <d v="2022-07-14T12:33:2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8"/>
    <d v="2022-07-14T12:33:22"/>
    <n v="343"/>
    <n v="3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6"/>
    <d v="2022-07-14T12:33:2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69"/>
    <d v="2022-07-14T12:33:2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201"/>
    <d v="2022-07-14T12:33:22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7"/>
    <d v="2022-07-14T12:33:2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93"/>
    <d v="2022-03-15T14:00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36"/>
    <d v="2022-04-19T14:47:06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37"/>
    <d v="2022-04-19T14:47:06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38"/>
    <d v="2022-04-19T14:47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314"/>
    <x v="79"/>
    <d v="2022-04-19T14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49"/>
    <d v="2022-04-19T14:48:1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64"/>
    <d v="2022-04-19T14:48:1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11"/>
    <d v="2022-04-19T14:4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16"/>
    <d v="2022-04-19T14:48:1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80"/>
    <d v="2022-04-19T14:4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73"/>
    <d v="2022-04-19T14:48:1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35"/>
    <d v="2022-04-19T14:4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36"/>
    <d v="2022-04-19T14:48:1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37"/>
    <d v="2022-04-19T14:48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39"/>
    <d v="2022-04-19T14:4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56"/>
    <d v="2022-04-19T14:48:18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65"/>
    <d v="2022-04-19T14:48:18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66"/>
    <d v="2022-04-19T14:48:1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81"/>
    <d v="2022-04-19T14:48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82"/>
    <d v="2022-04-19T14:48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67"/>
    <d v="2022-04-19T14:48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3"/>
    <d v="2022-03-15T14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13"/>
    <d v="2022-03-15T14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4"/>
    <d v="2022-03-15T14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36"/>
    <d v="2022-07-14T11:49:4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56"/>
    <d v="2022-07-14T11:49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142"/>
    <d v="2022-07-14T11:4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57"/>
    <d v="2022-07-14T11:4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40"/>
    <d v="2022-07-14T11:49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58"/>
    <d v="2022-07-14T11:49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3"/>
    <x v="71"/>
    <d v="2022-07-14T11:49:43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18"/>
    <d v="2022-07-14T11:50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26"/>
    <d v="2022-07-14T11:50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4"/>
    <d v="2022-07-14T11:50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49"/>
    <d v="2022-07-14T11:50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16"/>
    <d v="2022-07-14T11:50:0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36"/>
    <d v="2022-07-14T11:50:04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37"/>
    <d v="2022-07-14T11:50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65"/>
    <d v="2022-07-14T11:50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142"/>
    <d v="2022-07-14T11:50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67"/>
    <d v="2022-07-14T11:50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68"/>
    <d v="2022-07-14T11:50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58"/>
    <d v="2022-07-14T11:50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71"/>
    <d v="2022-07-14T11:50:04"/>
    <n v="8"/>
    <m/>
    <m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4"/>
    <x v="79"/>
    <d v="2022-07-14T11:5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18"/>
    <d v="2022-07-14T11:50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26"/>
    <d v="2022-07-14T11:50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4"/>
    <d v="2022-07-14T11:50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7"/>
    <d v="2022-05-18T10:04:57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183"/>
    <d v="2022-05-18T10:04:5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68"/>
    <d v="2022-05-18T10:04:57"/>
    <n v="116"/>
    <n v="7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96"/>
    <d v="2022-05-18T10:04:5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97"/>
    <d v="2022-05-18T10:04:5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98"/>
    <d v="2022-05-18T10:04:57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58"/>
    <d v="2022-05-18T10:04:57"/>
    <n v="75"/>
    <n v="1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1"/>
    <x v="78"/>
    <d v="2022-05-18T10:04:5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5"/>
    <d v="2022-05-18T10:06:4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76"/>
    <d v="2022-05-18T10:06:48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7"/>
    <d v="2022-05-18T10:06:4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8"/>
    <d v="2022-05-18T10:06:48"/>
    <n v="1233"/>
    <m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9"/>
    <d v="2022-05-18T10:06:48"/>
    <n v="1988"/>
    <m/>
    <n v="1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0"/>
    <d v="2022-05-18T10:06:4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92"/>
    <d v="2022-05-18T10:0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93"/>
    <d v="2022-05-18T10:06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00"/>
    <d v="2022-05-18T10:06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4"/>
    <d v="2022-05-18T10:06:48"/>
    <n v="1279"/>
    <m/>
    <n v="1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90"/>
    <d v="2022-05-18T10:0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3"/>
    <d v="2022-05-18T10:06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4"/>
    <d v="2022-05-18T10:06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5"/>
    <d v="2022-05-18T10:06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6"/>
    <d v="2022-05-18T10:06:48"/>
    <n v="1920"/>
    <m/>
    <n v="1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8"/>
    <d v="2022-05-18T10:06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6"/>
    <d v="2022-05-18T10:06:48"/>
    <n v="4542"/>
    <m/>
    <n v="4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98"/>
    <d v="2022-07-14T12:33:22"/>
    <n v="37"/>
    <n v="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58"/>
    <d v="2022-07-14T12:33:22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144"/>
    <d v="2022-07-14T12:33:22"/>
    <n v="42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19"/>
    <x v="72"/>
    <d v="2022-07-14T12:33:22"/>
    <n v="1480"/>
    <n v="447"/>
    <n v="924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41"/>
    <d v="2022-07-14T12:34:0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01"/>
    <d v="2022-07-14T12:34:0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07"/>
    <d v="2022-07-14T12:34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10"/>
    <d v="2022-07-14T12:34:0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11"/>
    <d v="2022-07-14T12:34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13"/>
    <d v="2022-07-14T12:34:0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14"/>
    <d v="2022-07-14T12:3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15"/>
    <d v="2022-07-14T12:34:0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6"/>
    <d v="2022-07-14T12:34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44"/>
    <d v="2022-07-14T12:34:0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45"/>
    <d v="2022-07-14T12:3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7"/>
    <d v="2022-07-14T12:34:06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47"/>
    <d v="2022-07-14T12:34:06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99"/>
    <d v="2022-07-14T12:34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49"/>
    <d v="2022-07-14T12:34:06"/>
    <n v="179"/>
    <n v="179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38"/>
    <d v="2022-07-14T12:34:0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88"/>
    <d v="2022-07-14T12:34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89"/>
    <d v="2022-07-14T12:34:0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0"/>
    <d v="2022-07-14T12:34:06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1"/>
    <d v="2022-07-14T12:34:0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6"/>
    <d v="2022-07-14T12:34:06"/>
    <n v="169"/>
    <n v="169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73"/>
    <d v="2022-07-14T12:34:06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3"/>
    <d v="2022-07-14T12:34:06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4"/>
    <d v="2022-07-14T12:34:0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4"/>
    <d v="2022-07-14T12:34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06"/>
    <d v="2022-07-14T12:34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5"/>
    <d v="2022-07-14T12:34:06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6"/>
    <d v="2022-07-14T12:34:06"/>
    <n v="1162"/>
    <n v="1162"/>
    <m/>
    <m/>
    <n v="1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7"/>
    <d v="2022-07-14T12:34:06"/>
    <n v="1132"/>
    <n v="1132"/>
    <m/>
    <m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8"/>
    <d v="2022-07-14T12:34:0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52"/>
    <d v="2022-07-14T12:34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39"/>
    <d v="2022-07-14T12:34:06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65"/>
    <d v="2022-07-14T12:34:0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67"/>
    <d v="2022-07-14T12:34:06"/>
    <n v="647"/>
    <n v="647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53"/>
    <d v="2022-07-14T12:34:0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5"/>
    <d v="2022-07-14T12:34:06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66"/>
    <d v="2022-07-14T12:34:06"/>
    <n v="507"/>
    <n v="5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226"/>
    <d v="2022-07-14T12:34:06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67"/>
    <d v="2022-07-14T12:34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83"/>
    <d v="2022-07-14T12:34:0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68"/>
    <d v="2022-07-14T12:34:06"/>
    <n v="179"/>
    <n v="1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6"/>
    <d v="2022-07-14T12:34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69"/>
    <d v="2022-07-14T12:34:0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7"/>
    <d v="2022-07-14T12:34:06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98"/>
    <d v="2022-07-14T12:34:06"/>
    <n v="42"/>
    <n v="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8"/>
    <d v="2022-07-14T11:32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25"/>
    <x v="72"/>
    <d v="2022-07-14T11:32:06"/>
    <n v="629"/>
    <n v="241"/>
    <n v="36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99"/>
    <d v="2022-07-14T11:32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75"/>
    <d v="2022-07-14T11:32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76"/>
    <d v="2022-07-14T11:32:2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8"/>
    <d v="2022-07-14T11:32:2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9"/>
    <d v="2022-07-14T11:32:2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0"/>
    <d v="2022-07-14T11:3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84"/>
    <d v="2022-07-14T11:32:22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4"/>
    <d v="2022-07-14T11:32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6"/>
    <d v="2022-07-14T11:32:22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86"/>
    <d v="2022-07-14T11:32:2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9"/>
    <d v="2022-07-14T11:32:22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3"/>
    <d v="2022-07-14T11:32:2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7"/>
    <d v="2022-07-14T11:32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85"/>
    <d v="2022-07-14T11:32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20"/>
    <d v="2022-07-14T11:3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0"/>
    <d v="2022-07-14T11:32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9"/>
    <d v="2022-07-14T11:32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0"/>
    <d v="2022-07-14T11:32:2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1"/>
    <d v="2022-07-14T11:3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1"/>
    <d v="2022-07-14T11:3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2"/>
    <d v="2022-07-14T11:3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33"/>
    <d v="2022-07-14T11:3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56"/>
    <d v="2022-07-14T11:3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115"/>
    <d v="2022-03-15T13:29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8"/>
    <x v="58"/>
    <d v="2022-03-15T13:29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64"/>
    <d v="2022-03-15T13:30:1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16"/>
    <d v="2022-03-15T13:30:1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73"/>
    <d v="2022-03-15T13:30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0"/>
    <x v="36"/>
    <d v="2022-03-15T13:30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4"/>
    <d v="2022-04-19T15:55:2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"/>
    <d v="2022-04-19T15:5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0"/>
    <d v="2022-06-20T15:13:32"/>
    <n v="1768"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1"/>
    <d v="2022-06-20T15:13:32"/>
    <n v="1500"/>
    <m/>
    <n v="1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2"/>
    <d v="2022-06-20T15:13:32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4"/>
    <d v="2022-06-20T15:1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5"/>
    <d v="2022-06-20T15:13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31"/>
    <d v="2022-06-20T15:13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6"/>
    <d v="2022-06-20T15:13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2"/>
    <d v="2022-06-20T15:13:32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7"/>
    <d v="2022-06-20T15:1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8"/>
    <d v="2022-06-20T15:13:3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34"/>
    <d v="2022-06-20T15:13:32"/>
    <n v="482"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4"/>
    <d v="2022-06-20T15:13:3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0"/>
    <d v="2022-06-20T15:13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59"/>
    <d v="2022-06-20T15:1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11"/>
    <d v="2022-06-20T15:13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12"/>
    <d v="2022-06-20T15:1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13"/>
    <d v="2022-06-20T15:13:32"/>
    <n v="1658"/>
    <m/>
    <n v="1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41"/>
    <d v="2022-03-15T14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30"/>
    <d v="2022-04-19T15:2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31"/>
    <d v="2022-04-19T15:2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32"/>
    <d v="2022-04-19T15:2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2"/>
    <d v="2022-04-19T15:2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4"/>
    <d v="2022-04-19T15:26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0"/>
    <x v="5"/>
    <d v="2022-04-19T15:26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110"/>
    <d v="2022-04-19T15:11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68"/>
    <d v="2022-04-19T15:11:3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97"/>
    <d v="2022-04-19T15:11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115"/>
    <d v="2022-04-19T15:11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58"/>
    <d v="2022-04-19T15:11:3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49"/>
    <d v="2022-04-19T15:11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64"/>
    <d v="2022-04-19T15:11:5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16"/>
    <d v="2022-04-19T15:11:5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73"/>
    <d v="2022-04-19T15:11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93"/>
    <d v="2022-04-19T15:11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35"/>
    <d v="2022-04-19T15:11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36"/>
    <d v="2022-04-19T15:11:5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37"/>
    <d v="2022-04-19T15:11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65"/>
    <d v="2022-04-19T15:11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66"/>
    <d v="2022-04-19T15:1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67"/>
    <d v="2022-04-19T14:50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68"/>
    <d v="2022-04-19T14:50:24"/>
    <n v="231"/>
    <n v="2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16"/>
    <d v="2022-07-14T11:50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36"/>
    <d v="2022-07-14T11:50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56"/>
    <d v="2022-07-14T11:50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56"/>
    <d v="2022-07-14T11:50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142"/>
    <d v="2022-07-14T11:50:54"/>
    <n v="5"/>
    <m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40"/>
    <d v="2022-07-14T11:50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58"/>
    <d v="2022-07-14T11:50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72"/>
    <d v="2022-07-14T11:50:5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75"/>
    <d v="2022-07-14T11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8"/>
    <d v="2022-07-14T11:51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9"/>
    <d v="2022-07-14T11:51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50"/>
    <d v="2022-07-14T11:51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17"/>
    <d v="2022-07-14T11:5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84"/>
    <d v="2022-07-14T11:51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24"/>
    <d v="2022-07-14T11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26"/>
    <d v="2022-07-14T11:51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86"/>
    <d v="2022-07-14T11:51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9"/>
    <d v="2022-07-14T11:51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63"/>
    <d v="2022-07-14T11:51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65"/>
    <d v="2022-07-14T11:50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67"/>
    <d v="2022-07-14T11:50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40"/>
    <d v="2022-07-14T11:50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58"/>
    <d v="2022-07-14T11:50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71"/>
    <d v="2022-07-14T11:50:33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5"/>
    <x v="79"/>
    <d v="2022-07-14T11:50:3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16"/>
    <d v="2022-07-14T11:50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6"/>
    <x v="36"/>
    <d v="2022-07-14T11:50:5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27"/>
    <d v="2022-07-14T11:5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85"/>
    <d v="2022-07-14T11:51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0"/>
    <d v="2022-07-14T11:51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30"/>
    <d v="2022-07-14T11:51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31"/>
    <d v="2022-07-14T11:51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1"/>
    <d v="2022-07-14T11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2"/>
    <d v="2022-07-14T11:51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3"/>
    <d v="2022-07-14T11:51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2"/>
    <d v="2022-07-14T11:5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4"/>
    <d v="2022-07-14T11:51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"/>
    <d v="2022-07-14T11:51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30"/>
    <d v="2022-07-14T11:51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64"/>
    <d v="2022-07-14T11:51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91"/>
    <d v="2022-07-14T11:5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6"/>
    <d v="2022-07-14T11:5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04"/>
    <d v="2022-07-14T11:5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36"/>
    <d v="2022-07-14T11:51:1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6"/>
    <d v="2022-07-14T11:51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65"/>
    <d v="2022-07-14T11:51:1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67"/>
    <d v="2022-07-14T11:5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68"/>
    <d v="2022-07-14T11:51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97"/>
    <d v="2022-07-14T11:51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59"/>
    <d v="2022-05-18T10:06:48"/>
    <n v="2402"/>
    <m/>
    <n v="2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1"/>
    <d v="2022-05-18T10:06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2"/>
    <d v="2022-05-18T10:06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63"/>
    <d v="2022-05-18T10:06:48"/>
    <n v="2756"/>
    <m/>
    <n v="2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27"/>
    <d v="2022-05-18T10:06:48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85"/>
    <d v="2022-05-18T10:06:48"/>
    <n v="1558"/>
    <m/>
    <n v="1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19"/>
    <d v="2022-05-18T10:06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2"/>
    <x v="120"/>
    <d v="2022-05-18T10:06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0"/>
    <x v="66"/>
    <d v="2022-04-19T15:3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105500"/>
    <x v="79"/>
    <d v="2022-04-19T15:36:0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49"/>
    <d v="2022-04-19T15:38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6"/>
    <d v="2022-04-19T15:42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77"/>
    <d v="2022-02-16T14:57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86"/>
    <d v="2022-02-16T13:53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0"/>
    <d v="2022-02-16T13:53:3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63"/>
    <d v="2022-02-16T13:53:3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27"/>
    <d v="2022-02-16T13:53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85"/>
    <d v="2022-02-16T13:5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0"/>
    <d v="2022-02-16T13:53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30"/>
    <d v="2022-02-16T13:53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31"/>
    <d v="2022-02-16T13:53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51"/>
    <d v="2022-02-16T13:5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06"/>
    <d v="2022-05-18T11:31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35"/>
    <d v="2022-05-18T11:31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36"/>
    <d v="2022-05-18T11:31:41"/>
    <n v="740"/>
    <n v="740"/>
    <m/>
    <m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4"/>
    <d v="2022-06-20T15:13:32"/>
    <n v="1677"/>
    <m/>
    <n v="1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"/>
    <d v="2022-06-20T15:13:32"/>
    <n v="2532"/>
    <m/>
    <n v="2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7"/>
    <d v="2022-06-20T15:13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49"/>
    <d v="2022-06-20T15:13:32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9"/>
    <d v="2022-06-20T15:13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6"/>
    <d v="2022-06-20T15:13:32"/>
    <n v="360"/>
    <m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0"/>
    <d v="2022-06-20T15:13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73"/>
    <d v="2022-06-20T15:13:32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30"/>
    <d v="2022-04-19T15:55:2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8"/>
    <d v="2022-04-19T15:55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208"/>
    <d v="2022-04-19T15:55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49"/>
    <d v="2022-04-19T15:55:2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4"/>
    <d v="2022-04-19T15:55:2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6"/>
    <d v="2022-04-19T15:55:2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73"/>
    <d v="2022-04-19T15:55:2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36"/>
    <d v="2022-04-19T15:55:2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6"/>
    <d v="2022-04-19T15:55:2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5"/>
    <d v="2022-04-19T15:55:2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66"/>
    <d v="2022-04-19T15:5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0"/>
    <d v="2022-02-16T12:4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76"/>
    <d v="2022-02-16T12:45:2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7"/>
    <d v="2022-02-16T12:45:2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8"/>
    <d v="2022-02-16T12:45:2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53"/>
    <d v="2022-04-19T15:31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"/>
    <d v="2022-04-19T15:31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58"/>
    <d v="2022-07-14T12:34:06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144"/>
    <d v="2022-07-14T12:34:06"/>
    <n v="4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78"/>
    <d v="2022-07-14T12:34:0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822"/>
    <x v="72"/>
    <d v="2022-07-14T12:34:06"/>
    <n v="66"/>
    <n v="10"/>
    <n v="5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49"/>
    <d v="2022-07-14T12:34:4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64"/>
    <d v="2022-07-14T12:34:4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138"/>
    <d v="2022-07-14T12:34:4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90"/>
    <d v="2022-07-14T12:34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91"/>
    <d v="2022-07-14T12:34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16"/>
    <d v="2022-07-14T12:34:4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73"/>
    <d v="2022-07-14T12:34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93"/>
    <d v="2022-07-14T12:34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35"/>
    <d v="2022-07-14T12:34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36"/>
    <d v="2022-07-14T12:34:41"/>
    <n v="1849"/>
    <n v="1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37"/>
    <d v="2022-07-14T12:34:41"/>
    <n v="21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38"/>
    <d v="2022-07-14T12:34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39"/>
    <d v="2022-07-14T12:34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67"/>
    <d v="2022-07-14T12:34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183"/>
    <d v="2022-07-14T12:34:4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68"/>
    <d v="2022-07-14T12:34:41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97"/>
    <d v="2022-07-14T12:34:4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98"/>
    <d v="2022-07-14T12:34:41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58"/>
    <d v="2022-07-14T12:34:41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23"/>
    <x v="144"/>
    <d v="2022-07-14T12:34:41"/>
    <n v="2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49"/>
    <d v="2022-07-14T12:38:08"/>
    <n v="24"/>
    <n v="24"/>
    <n v="0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115"/>
    <d v="2022-07-14T11:5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40"/>
    <d v="2022-07-14T11:51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58"/>
    <d v="2022-07-14T11:51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7"/>
    <x v="79"/>
    <d v="2022-07-14T11:51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76"/>
    <d v="2022-07-14T11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18"/>
    <d v="2022-07-14T11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19"/>
    <d v="2022-07-14T11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84"/>
    <d v="2022-07-14T11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24"/>
    <d v="2022-07-14T11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26"/>
    <d v="2022-07-14T11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86"/>
    <d v="2022-07-14T11:51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9"/>
    <d v="2022-07-14T11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63"/>
    <d v="2022-07-14T11:51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85"/>
    <d v="2022-07-14T11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0"/>
    <d v="2022-07-14T11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30"/>
    <d v="2022-07-14T11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31"/>
    <d v="2022-07-14T11:5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1"/>
    <d v="2022-07-14T11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2"/>
    <d v="2022-07-14T11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3"/>
    <d v="2022-07-14T11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4"/>
    <d v="2022-07-14T11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"/>
    <d v="2022-07-14T11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130"/>
    <d v="2022-07-14T11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64"/>
    <d v="2022-07-14T11:51:4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16"/>
    <d v="2022-07-14T11:51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73"/>
    <d v="2022-07-14T11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36"/>
    <d v="2022-07-14T11:51:4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38"/>
    <d v="2022-07-14T11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6"/>
    <d v="2022-07-14T11:51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65"/>
    <d v="2022-07-14T11:51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67"/>
    <d v="2022-07-14T11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68"/>
    <d v="2022-07-14T11:51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40"/>
    <d v="2022-07-14T11:51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58"/>
    <d v="2022-07-14T11:51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8"/>
    <x v="79"/>
    <d v="2022-07-14T11:51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8"/>
    <d v="2022-07-14T11:52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9"/>
    <d v="2022-07-14T11:52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84"/>
    <d v="2022-07-14T11:5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24"/>
    <d v="2022-07-14T11:5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26"/>
    <d v="2022-07-14T11:52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86"/>
    <d v="2022-07-14T11:52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59"/>
    <d v="2022-07-14T11:5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3"/>
    <d v="2022-07-14T11:52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85"/>
    <d v="2022-07-14T11:52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50"/>
    <d v="2022-07-14T11:52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30"/>
    <d v="2022-07-14T11:52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31"/>
    <d v="2022-07-14T11:52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13"/>
    <d v="2022-07-14T11:5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4"/>
    <d v="2022-07-14T11:52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5"/>
    <d v="2022-07-14T11:5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30"/>
    <d v="2022-07-14T11:52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49"/>
    <d v="2022-07-14T11:5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4"/>
    <d v="2022-07-14T11:52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6"/>
    <d v="2022-07-14T11:52:0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73"/>
    <d v="2022-07-14T11:52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104"/>
    <d v="2022-07-14T11:5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35"/>
    <d v="2022-07-14T11:5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36"/>
    <d v="2022-07-14T11:52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38"/>
    <d v="2022-07-14T11:5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56"/>
    <d v="2022-07-14T11:52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5"/>
    <d v="2022-07-14T11:52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6"/>
    <d v="2022-07-14T11:5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7"/>
    <d v="2022-07-14T11:52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68"/>
    <d v="2022-07-14T11:52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40"/>
    <d v="2022-07-14T11:52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58"/>
    <d v="2022-07-14T11:52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69"/>
    <x v="79"/>
    <d v="2022-07-14T11:52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18"/>
    <d v="2022-07-14T11:5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19"/>
    <d v="2022-07-14T11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84"/>
    <d v="2022-07-14T11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26"/>
    <d v="2022-07-14T11:52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86"/>
    <d v="2022-07-14T11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59"/>
    <d v="2022-07-14T11:52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63"/>
    <d v="2022-07-14T11:52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37"/>
    <d v="2022-05-18T11:31:41"/>
    <n v="124"/>
    <n v="124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38"/>
    <d v="2022-05-18T11:31:4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39"/>
    <d v="2022-05-18T11:31:4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67"/>
    <d v="2022-05-18T11:31:41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83"/>
    <d v="2022-05-18T11:31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68"/>
    <d v="2022-05-18T11:31:41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97"/>
    <d v="2022-05-18T11:31:41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98"/>
    <d v="2022-05-18T11:31:41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58"/>
    <d v="2022-05-18T11:31:4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928"/>
    <x v="144"/>
    <d v="2022-05-18T11:31:41"/>
    <n v="1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1"/>
    <d v="2022-05-18T11:42:22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9"/>
    <d v="2022-05-18T11:42:22"/>
    <n v="57"/>
    <n v="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5"/>
    <d v="2022-05-18T11:4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76"/>
    <d v="2022-05-18T11:43:2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7"/>
    <d v="2022-05-18T11:43:2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84"/>
    <d v="2022-05-18T16:24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3"/>
    <d v="2022-05-18T16:24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4"/>
    <d v="2022-05-18T16:24:0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5"/>
    <d v="2022-05-18T16:24:0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6"/>
    <d v="2022-05-18T16:24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86"/>
    <d v="2022-05-18T16:24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61"/>
    <d v="2022-05-18T16:2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63"/>
    <d v="2022-05-18T16:24:0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7"/>
    <d v="2022-05-18T16:2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85"/>
    <d v="2022-05-18T16:2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8"/>
    <d v="2022-05-18T16:2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29"/>
    <d v="2022-05-18T16:24:0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30"/>
    <d v="2022-05-18T16:24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31"/>
    <d v="2022-05-18T16:24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125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52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53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402"/>
    <x v="54"/>
    <d v="2022-05-18T16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113"/>
    <d v="2022-05-18T10:37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87"/>
    <d v="2022-05-18T10:37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83"/>
    <d v="2022-05-18T10:37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103"/>
    <d v="2022-05-18T10:37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49"/>
    <d v="2022-05-18T10:37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64"/>
    <d v="2022-05-18T10:37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16"/>
    <d v="2022-05-18T10:37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36"/>
    <d v="2022-05-18T10:37:0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56"/>
    <d v="2022-05-18T10:37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65"/>
    <d v="2022-05-18T10:37:0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68"/>
    <d v="2022-05-18T10:37:0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40"/>
    <d v="2022-05-18T10:37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58"/>
    <d v="2022-05-18T10:37:0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7"/>
    <x v="72"/>
    <d v="2022-05-18T10:37:08"/>
    <n v="13"/>
    <n v="1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76"/>
    <d v="2022-05-18T10:37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18"/>
    <d v="2022-05-18T10:3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19"/>
    <d v="2022-05-18T10:37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13"/>
    <d v="2022-04-19T15:31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87"/>
    <d v="2022-04-19T15:31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02"/>
    <d v="2022-04-19T15:31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83"/>
    <d v="2022-04-19T15:31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30"/>
    <d v="2022-04-19T15:3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31"/>
    <d v="2022-04-19T15:3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53"/>
    <d v="2022-04-19T15:3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4"/>
    <d v="2022-04-19T15:39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6"/>
    <d v="2022-06-20T15:13:32"/>
    <n v="412"/>
    <m/>
    <n v="412"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7"/>
    <d v="2022-06-20T15:13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39"/>
    <d v="2022-06-20T15:13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56"/>
    <d v="2022-06-20T15:13:3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5"/>
    <d v="2022-06-20T15:13:32"/>
    <n v="895"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6"/>
    <d v="2022-06-20T15:13:3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42"/>
    <d v="2022-06-20T15:13:3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1"/>
    <d v="2022-06-20T15:13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82"/>
    <d v="2022-06-20T15:13:32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67"/>
    <d v="2022-06-20T15:13:32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75"/>
    <d v="2022-06-20T15:13:32"/>
    <n v="4041"/>
    <n v="0"/>
    <n v="4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76"/>
    <d v="2022-06-20T15:13:32"/>
    <n v="18251"/>
    <n v="0"/>
    <n v="18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77"/>
    <d v="2022-06-20T15:13:32"/>
    <n v="3268"/>
    <n v="0"/>
    <n v="3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22"/>
    <x v="178"/>
    <d v="2022-06-20T15:13:3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1"/>
    <d v="2022-06-20T15:14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03"/>
    <d v="2022-06-20T15:14:25"/>
    <n v="0"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58"/>
    <d v="2022-04-19T14:50:24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3"/>
    <d v="2022-02-16T12:53:35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7"/>
    <d v="2022-02-16T12:5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85"/>
    <d v="2022-02-16T12:53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0"/>
    <d v="2022-02-16T12:53:3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9"/>
    <d v="2022-02-16T12:5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0"/>
    <d v="2022-02-16T12:53:3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95"/>
    <d v="2022-02-16T12:5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32"/>
    <d v="2022-02-16T12:5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49"/>
    <d v="2022-02-16T12:5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31"/>
    <d v="2022-02-16T12:5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2"/>
    <d v="2022-02-16T12:53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3"/>
    <d v="2022-02-16T12:53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"/>
    <d v="2022-02-16T12:53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2"/>
    <d v="2022-02-16T12:5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19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84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26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59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63"/>
    <d v="2022-04-19T15:15:3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85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30"/>
    <d v="2022-04-19T15:1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52"/>
    <d v="2022-04-19T15:1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87"/>
    <d v="2022-04-19T15:1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102"/>
    <d v="2022-04-19T15:15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7"/>
    <d v="2022-03-15T12:0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18"/>
    <d v="2022-03-15T14:0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19"/>
    <d v="2022-03-15T14:01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84"/>
    <d v="2022-03-15T14:0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24"/>
    <d v="2022-03-15T14:0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26"/>
    <d v="2022-03-15T14:01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86"/>
    <d v="2022-03-15T14:01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9"/>
    <d v="2022-03-15T14:01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63"/>
    <d v="2022-03-15T14:01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27"/>
    <d v="2022-03-15T14:0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72"/>
    <d v="2022-03-15T14:47:45"/>
    <n v="148"/>
    <n v="34"/>
    <n v="10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80"/>
    <d v="2022-03-15T14:47:18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6"/>
    <d v="2022-02-16T14:57:36"/>
    <n v="62"/>
    <n v="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5"/>
    <d v="2022-02-16T14:57:36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6"/>
    <d v="2022-02-16T14:57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85"/>
    <d v="2022-02-16T14:57:36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183"/>
    <d v="2022-03-15T14:35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68"/>
    <d v="2022-03-15T14:35:0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97"/>
    <d v="2022-03-15T14:35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98"/>
    <d v="2022-03-15T14:35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58"/>
    <d v="2022-03-15T14:35:01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144"/>
    <d v="2022-03-15T14:35:01"/>
    <n v="1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17"/>
    <x v="72"/>
    <d v="2022-03-15T14:35:01"/>
    <n v="907"/>
    <n v="114"/>
    <n v="653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24"/>
    <d v="2022-03-15T14:35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39"/>
    <d v="2022-06-20T15:14:25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5"/>
    <d v="2022-06-20T15:14:25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6"/>
    <d v="2022-06-20T15:14:2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73"/>
    <d v="2022-06-20T15:14:25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36"/>
    <d v="2022-06-20T15:14:25"/>
    <n v="493"/>
    <m/>
    <n v="493"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39"/>
    <d v="2022-06-20T15:14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56"/>
    <d v="2022-06-20T15:14:25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5"/>
    <d v="2022-06-20T15:14:25"/>
    <n v="505"/>
    <m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66"/>
    <d v="2022-06-20T15:14:25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81"/>
    <d v="2022-06-20T15:14:2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82"/>
    <d v="2022-06-20T15:14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21"/>
    <d v="2022-06-20T15:14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73"/>
    <d v="2022-06-20T15:14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122"/>
    <d v="2022-06-20T15:14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25"/>
    <x v="200"/>
    <d v="2022-06-20T15:14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31"/>
    <d v="2022-06-20T15:16:5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25"/>
    <d v="2022-06-20T15:1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52"/>
    <d v="2022-06-20T15:1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53"/>
    <d v="2022-06-20T15:16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2"/>
    <d v="2022-06-20T15:1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69"/>
    <d v="2022-06-20T15:16:5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70"/>
    <d v="2022-06-20T15:16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71"/>
    <d v="2022-06-20T15:16:57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72"/>
    <d v="2022-06-20T15:16:5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41"/>
    <d v="2022-06-20T15:1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6"/>
    <d v="2022-06-20T15:16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7"/>
    <d v="2022-06-20T15:16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1"/>
    <d v="2022-06-20T15:16:5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16"/>
    <d v="2022-06-20T15:16:5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73"/>
    <d v="2022-06-20T15:16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35"/>
    <d v="2022-06-20T15:1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400"/>
    <x v="36"/>
    <d v="2022-06-20T15:16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16"/>
    <d v="2022-06-20T15:27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8"/>
    <d v="2022-06-20T15:2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9"/>
    <d v="2022-06-20T15:28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00"/>
    <d v="2022-06-20T15:2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84"/>
    <d v="2022-06-20T15:28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26"/>
    <d v="2022-06-20T15:2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86"/>
    <d v="2022-06-20T15:2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63"/>
    <d v="2022-06-20T15:28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85"/>
    <d v="2022-06-20T15:2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13"/>
    <d v="2022-06-20T15:28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258"/>
    <d v="2022-06-20T15:28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4"/>
    <d v="2022-06-20T15:28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5"/>
    <d v="2022-06-20T15:28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49"/>
    <d v="2022-06-20T15:28:57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64"/>
    <d v="2022-06-20T15:28:57"/>
    <n v="0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6"/>
    <d v="2022-06-20T15:28:57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73"/>
    <d v="2022-06-20T15:28:5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49"/>
    <d v="2022-06-20T15:32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2"/>
    <d v="2022-07-14T11:32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84"/>
    <d v="2022-07-14T11:3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3"/>
    <d v="2022-07-14T11:32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46"/>
    <d v="2022-07-14T11:3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"/>
    <d v="2022-07-14T11:32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2"/>
    <d v="2022-07-14T11:3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"/>
    <d v="2022-07-14T11:3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13"/>
    <d v="2022-07-14T11:32:2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"/>
    <d v="2022-07-14T11:32:22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48"/>
    <d v="2022-07-14T11:32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49"/>
    <d v="2022-07-14T11:32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4"/>
    <d v="2022-07-14T11:32:22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89"/>
    <d v="2022-07-14T11:32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1"/>
    <d v="2022-07-14T11:32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6"/>
    <d v="2022-07-14T11:32:22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73"/>
    <d v="2022-07-14T11:32:2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6"/>
    <d v="2022-07-14T11:32:22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7"/>
    <d v="2022-07-14T11:32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39"/>
    <d v="2022-07-14T11:32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6"/>
    <d v="2022-07-14T11:32:22"/>
    <n v="21"/>
    <m/>
    <n v="21"/>
    <m/>
    <n v="5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5"/>
    <d v="2022-07-14T11:32:2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6"/>
    <d v="2022-07-14T11:32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7"/>
    <d v="2022-07-14T11:32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110"/>
    <d v="2022-07-14T11:32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8"/>
    <d v="2022-07-14T11:32:22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69"/>
    <d v="2022-07-14T11:32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7"/>
    <d v="2022-07-14T11:32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40"/>
    <d v="2022-07-14T11:32:2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58"/>
    <d v="2022-07-14T11:32:22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326"/>
    <x v="72"/>
    <d v="2022-07-14T11:32:22"/>
    <n v="252"/>
    <n v="29"/>
    <n v="2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6"/>
    <d v="2022-07-14T11:32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7"/>
    <d v="2022-07-14T11:32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8"/>
    <d v="2022-07-14T11:32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9"/>
    <d v="2022-07-14T11:32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0"/>
    <d v="2022-07-14T11:3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00"/>
    <d v="2022-07-14T11:32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2"/>
    <d v="2022-07-14T11:3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84"/>
    <d v="2022-07-14T11:32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90"/>
    <d v="2022-07-14T11:32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4"/>
    <d v="2022-07-14T11:32:3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5"/>
    <d v="2022-07-14T11:32:3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6"/>
    <d v="2022-07-14T11:32:3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86"/>
    <d v="2022-07-14T11:32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1"/>
    <d v="2022-07-14T11:32:3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3"/>
    <d v="2022-07-14T11:32:3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7"/>
    <d v="2022-07-14T11:3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85"/>
    <d v="2022-07-14T11:3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26"/>
    <d v="2022-07-14T11:3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8"/>
    <d v="2022-07-14T11:32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89"/>
    <d v="2022-07-14T12:38:08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91"/>
    <d v="2022-07-14T12:38:08"/>
    <n v="7"/>
    <n v="7"/>
    <n v="0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14"/>
    <d v="2022-07-14T12:38:08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194"/>
    <d v="2022-07-14T12:38:08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16"/>
    <d v="2022-07-14T12:38:08"/>
    <n v="17"/>
    <n v="17"/>
    <n v="0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73"/>
    <d v="2022-07-14T12:38:08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35"/>
    <d v="2022-07-14T12:38:08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36"/>
    <d v="2022-07-14T12:38:08"/>
    <n v="323"/>
    <n v="323"/>
    <n v="0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37"/>
    <d v="2022-07-14T12:38:08"/>
    <n v="64"/>
    <n v="64"/>
    <n v="0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38"/>
    <d v="2022-07-14T12:38:08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39"/>
    <d v="2022-07-14T12:38:08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67"/>
    <d v="2022-07-14T12:38:08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68"/>
    <d v="2022-07-14T12:38:08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69"/>
    <d v="2022-07-14T12:38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97"/>
    <d v="2022-07-14T12:38:0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98"/>
    <d v="2022-07-14T12:38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58"/>
    <d v="2022-07-14T12:38:0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144"/>
    <d v="2022-07-14T12:38:08"/>
    <n v="1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5"/>
    <x v="72"/>
    <d v="2022-07-14T12:38:08"/>
    <n v="355"/>
    <n v="70"/>
    <n v="252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01"/>
    <d v="2022-07-14T12:38:5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35"/>
    <d v="2022-07-14T12:38:51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07"/>
    <d v="2022-07-14T12:38:5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47"/>
    <d v="2022-07-14T12:38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0"/>
    <d v="2022-07-14T12:38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85"/>
    <d v="2022-07-14T11:52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50"/>
    <d v="2022-07-14T11:5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30"/>
    <d v="2022-07-14T11:52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31"/>
    <d v="2022-07-14T11:52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52"/>
    <d v="2022-07-14T11:5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113"/>
    <d v="2022-07-14T11:5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4"/>
    <d v="2022-07-14T11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130"/>
    <d v="2022-07-14T11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16"/>
    <d v="2022-07-14T11:52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36"/>
    <d v="2022-07-14T11:52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56"/>
    <d v="2022-07-14T11:52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65"/>
    <d v="2022-07-14T11:52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67"/>
    <d v="2022-07-14T11:52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40"/>
    <d v="2022-07-14T11:52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58"/>
    <d v="2022-07-14T11:52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0"/>
    <x v="79"/>
    <d v="2022-07-14T11:52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18"/>
    <d v="2022-07-14T11:52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19"/>
    <d v="2022-07-14T11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84"/>
    <d v="2022-07-14T11:5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24"/>
    <d v="2022-07-14T11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26"/>
    <d v="2022-07-14T11:52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86"/>
    <d v="2022-07-14T11:52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9"/>
    <d v="2022-07-14T11:52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3"/>
    <d v="2022-07-14T11:52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27"/>
    <d v="2022-07-14T11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85"/>
    <d v="2022-07-14T11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0"/>
    <d v="2022-07-14T11:5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30"/>
    <d v="2022-07-14T11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31"/>
    <d v="2022-07-14T11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1"/>
    <d v="2022-07-14T11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2"/>
    <d v="2022-07-14T11:5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3"/>
    <d v="2022-07-14T11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2"/>
    <d v="2022-07-14T11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113"/>
    <d v="2022-07-14T11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4"/>
    <d v="2022-07-14T11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"/>
    <d v="2022-07-14T11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130"/>
    <d v="2022-07-14T11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49"/>
    <d v="2022-07-14T11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4"/>
    <d v="2022-07-14T11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16"/>
    <d v="2022-07-14T11:52:3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73"/>
    <d v="2022-07-14T11:52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35"/>
    <d v="2022-07-14T11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36"/>
    <d v="2022-07-14T11:52:37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6"/>
    <d v="2022-07-14T11:52:3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5"/>
    <d v="2022-07-14T11:52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6"/>
    <d v="2022-07-14T11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7"/>
    <d v="2022-07-14T11:52:3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68"/>
    <d v="2022-07-14T11:52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40"/>
    <d v="2022-07-14T11:52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1"/>
    <x v="58"/>
    <d v="2022-07-14T11:52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01"/>
    <d v="2022-03-15T14:35:2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97"/>
    <d v="2022-03-15T12:0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15"/>
    <d v="2022-03-15T12:09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8"/>
    <d v="2022-03-15T12:09:10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64"/>
    <d v="2022-04-19T15:51:3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65"/>
    <d v="2022-04-19T15:51:38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1"/>
    <d v="2022-04-19T15:51:38"/>
    <n v="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4"/>
    <d v="2022-04-19T15:51:3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6"/>
    <d v="2022-04-19T15:51:38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73"/>
    <d v="2022-04-19T15:51:3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3"/>
    <d v="2022-04-19T15:51:3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4"/>
    <d v="2022-04-19T15:51:3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36"/>
    <d v="2022-04-19T15:51:38"/>
    <n v="667"/>
    <n v="667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37"/>
    <d v="2022-04-19T15:51:38"/>
    <n v="473"/>
    <n v="473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38"/>
    <d v="2022-04-19T15:51:3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39"/>
    <d v="2022-04-19T15:51:3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65"/>
    <d v="2022-04-19T15:51:3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67"/>
    <d v="2022-04-19T15:51:38"/>
    <n v="763"/>
    <n v="763"/>
    <m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53"/>
    <d v="2022-04-19T15:51:38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86"/>
    <d v="2022-04-19T15:51:38"/>
    <n v="191"/>
    <n v="191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66"/>
    <d v="2022-04-19T15:51:38"/>
    <n v="673"/>
    <n v="6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6"/>
    <d v="2022-04-19T15:51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69"/>
    <d v="2022-04-19T15:51:3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01"/>
    <d v="2022-04-19T15:51:38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1"/>
    <d v="2022-07-14T12:38:5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2"/>
    <d v="2022-07-14T12:38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3"/>
    <d v="2022-07-14T12:38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4"/>
    <d v="2022-07-14T12:38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15"/>
    <d v="2022-07-14T12:38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6"/>
    <d v="2022-07-14T12:38:5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2"/>
    <d v="2022-07-14T12:3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3"/>
    <d v="2022-07-14T12:38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4"/>
    <d v="2022-07-14T12:38:51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5"/>
    <d v="2022-07-14T12:3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52"/>
    <d v="2022-07-14T12:3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6"/>
    <d v="2022-07-14T12:38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7"/>
    <d v="2022-07-14T12:38:5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99"/>
    <d v="2022-07-14T12:38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49"/>
    <d v="2022-07-14T12:38:51"/>
    <n v="386"/>
    <n v="386"/>
    <m/>
    <m/>
    <n v="32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38"/>
    <d v="2022-07-14T12:38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88"/>
    <d v="2022-07-14T12:38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89"/>
    <d v="2022-07-14T12:38:5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63"/>
    <d v="2022-07-14T12:38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65"/>
    <d v="2022-07-14T12:38:51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91"/>
    <d v="2022-07-14T12:38:51"/>
    <n v="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4"/>
    <d v="2022-07-14T12:38:5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6"/>
    <d v="2022-07-14T12:38:5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73"/>
    <d v="2022-07-14T12:38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93"/>
    <d v="2022-07-14T12:38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06"/>
    <d v="2022-07-14T12:38:51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35"/>
    <d v="2022-07-14T12:38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36"/>
    <d v="2022-07-14T12:38:51"/>
    <n v="592"/>
    <n v="592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37"/>
    <d v="2022-07-14T12:38:51"/>
    <n v="544"/>
    <n v="544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38"/>
    <d v="2022-07-14T12:38:5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39"/>
    <d v="2022-07-14T12:38:5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65"/>
    <d v="2022-07-14T12:38:51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67"/>
    <d v="2022-07-14T12:38:51"/>
    <n v="4173"/>
    <n v="4173"/>
    <m/>
    <m/>
    <n v="4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53"/>
    <d v="2022-07-14T12:38:51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86"/>
    <d v="2022-07-14T12:38:51"/>
    <n v="205"/>
    <n v="205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66"/>
    <d v="2022-07-14T12:38:51"/>
    <n v="933"/>
    <n v="9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67"/>
    <d v="2022-07-14T12:38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83"/>
    <d v="2022-07-14T12:38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68"/>
    <d v="2022-07-14T12:38:51"/>
    <n v="386"/>
    <n v="3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96"/>
    <d v="2022-07-14T12:38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69"/>
    <d v="2022-07-14T12:38:5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201"/>
    <d v="2022-07-14T12:38:5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97"/>
    <d v="2022-07-14T12:38:5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98"/>
    <d v="2022-07-14T12:38:5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58"/>
    <d v="2022-07-14T12:38:51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144"/>
    <d v="2022-07-14T12:38:51"/>
    <n v="19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26"/>
    <x v="72"/>
    <d v="2022-07-14T12:38:51"/>
    <n v="1609"/>
    <n v="529"/>
    <n v="101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16"/>
    <d v="2022-07-14T12:39:3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7"/>
    <d v="2022-04-19T15:51:3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35"/>
    <d v="2022-05-18T11:18:4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36"/>
    <d v="2022-05-18T11:18:47"/>
    <n v="750"/>
    <n v="750"/>
    <n v="0"/>
    <n v="0"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37"/>
    <d v="2022-05-18T11:18:47"/>
    <n v="53"/>
    <n v="53"/>
    <n v="0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38"/>
    <d v="2022-05-18T11:18:47"/>
    <n v="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39"/>
    <d v="2022-05-18T11:18:47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67"/>
    <d v="2022-05-18T11:18:47"/>
    <n v="19"/>
    <n v="19"/>
    <n v="0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68"/>
    <d v="2022-05-18T11:18:47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58"/>
    <d v="2022-05-18T11:18:47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4"/>
    <x v="144"/>
    <d v="2022-05-18T11:18:47"/>
    <n v="2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01"/>
    <d v="2022-05-18T11:19:0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35"/>
    <d v="2022-05-18T11:19:0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07"/>
    <d v="2022-05-18T11:1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10"/>
    <d v="2022-05-18T11:19:0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11"/>
    <d v="2022-05-18T11:19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13"/>
    <d v="2022-05-18T11:19:0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14"/>
    <d v="2022-05-18T11:1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15"/>
    <d v="2022-05-18T11:1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1"/>
    <d v="2022-05-18T11:19:0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2"/>
    <d v="2022-05-18T11:19:0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3"/>
    <d v="2022-05-18T11:1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4"/>
    <d v="2022-05-18T11:19:05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5"/>
    <d v="2022-05-18T11:1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296"/>
    <d v="2022-05-18T11:1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64"/>
    <d v="2022-06-20T15:32:0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16"/>
    <d v="2022-06-20T15:32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73"/>
    <d v="2022-06-20T15:32:0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93"/>
    <d v="2022-06-20T15:3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35"/>
    <d v="2022-06-20T15:3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36"/>
    <d v="2022-06-20T15:32:0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37"/>
    <d v="2022-06-20T15:32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65"/>
    <d v="2022-06-20T15:32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66"/>
    <d v="2022-06-20T15:32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67"/>
    <d v="2022-06-20T15:32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68"/>
    <d v="2022-06-20T15:32:08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58"/>
    <d v="2022-06-20T15:32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1"/>
    <x v="79"/>
    <d v="2022-06-20T15:32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49"/>
    <d v="2022-06-20T15:32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64"/>
    <d v="2022-06-20T15:32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16"/>
    <d v="2022-06-20T15:32:2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65"/>
    <d v="2022-06-20T15:34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66"/>
    <d v="2022-06-20T15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67"/>
    <d v="2022-06-20T15:34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68"/>
    <d v="2022-06-20T15:34:48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97"/>
    <d v="2022-06-20T15:34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115"/>
    <d v="2022-06-20T15:3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58"/>
    <d v="2022-06-20T15:34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79"/>
    <d v="2022-06-20T15:3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64"/>
    <d v="2022-06-20T15:37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16"/>
    <d v="2022-06-20T15:3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36"/>
    <d v="2022-06-20T15:37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65"/>
    <d v="2022-06-20T15:37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67"/>
    <d v="2022-06-20T15:37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68"/>
    <d v="2022-06-20T15:37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6"/>
    <x v="58"/>
    <d v="2022-06-20T15:3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16"/>
    <d v="2022-06-20T15:37:55"/>
    <n v="0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25"/>
    <d v="2022-04-19T15:4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9"/>
    <d v="2022-04-19T15:46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97"/>
    <d v="2022-04-19T15:46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98"/>
    <d v="2022-04-19T15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58"/>
    <d v="2022-04-19T15:46:01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44"/>
    <d v="2022-04-19T15:46:01"/>
    <n v="2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78"/>
    <d v="2022-04-19T15:46:0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147"/>
    <d v="2022-04-19T15:48:05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49"/>
    <d v="2022-04-19T15:48:05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138"/>
    <d v="2022-04-19T15:48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90"/>
    <d v="2022-04-19T15:48:05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91"/>
    <d v="2022-04-19T15:48:0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16"/>
    <d v="2022-04-19T15:48:05"/>
    <n v="94"/>
    <n v="94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73"/>
    <d v="2022-04-19T15:48:0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93"/>
    <d v="2022-04-19T15:48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35"/>
    <d v="2022-04-19T15:48:05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9"/>
    <d v="2022-07-14T11:32:3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30"/>
    <d v="2022-07-14T11:32:3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06"/>
    <d v="2022-07-14T11:32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32"/>
    <d v="2022-07-14T11:3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53"/>
    <d v="2022-07-14T11:3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297"/>
    <d v="2022-07-14T11:3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13"/>
    <d v="2022-07-14T11:32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41"/>
    <d v="2022-07-14T11:32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5"/>
    <d v="2022-07-14T11:32:3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7"/>
    <d v="2022-07-14T11:32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"/>
    <d v="2022-07-14T11:32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"/>
    <d v="2022-07-14T11:32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4"/>
    <d v="2022-07-14T11:32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16"/>
    <d v="2022-07-14T11:32:3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92"/>
    <d v="2022-07-14T11:32:3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3"/>
    <d v="2022-07-14T11:32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36"/>
    <d v="2022-07-14T11:32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5"/>
    <d v="2022-07-14T11:32:3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6"/>
    <d v="2022-07-14T11:32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95"/>
    <d v="2022-07-14T11:32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68"/>
    <d v="2022-07-14T11:32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58"/>
    <d v="2022-07-14T11:32:39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4"/>
    <d v="2022-07-14T11:32:3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9"/>
    <d v="2022-07-14T11:32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0"/>
    <x v="72"/>
    <d v="2022-07-14T11:32:39"/>
    <n v="136"/>
    <n v="6"/>
    <n v="12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84"/>
    <d v="2022-05-18T10:37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26"/>
    <d v="2022-05-18T10:37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59"/>
    <d v="2022-05-18T10:37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63"/>
    <d v="2022-05-18T10:37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85"/>
    <d v="2022-05-18T10:37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50"/>
    <d v="2022-05-18T10:3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30"/>
    <d v="2022-05-18T10:3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206"/>
    <d v="2022-05-18T10:3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52"/>
    <d v="2022-05-18T10:37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53"/>
    <d v="2022-05-18T10:3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1"/>
    <d v="2022-05-18T10:37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113"/>
    <d v="2022-05-18T10:3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87"/>
    <d v="2022-05-18T10:37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49"/>
    <d v="2022-05-18T10:37:2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64"/>
    <d v="2022-05-18T10:37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16"/>
    <d v="2022-05-18T10:37:2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73"/>
    <d v="2022-05-18T10:37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36"/>
    <d v="2022-05-18T10:37:26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65"/>
    <d v="2022-05-18T10:37:2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68"/>
    <d v="2022-05-18T10:37:2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58"/>
    <d v="2022-05-18T10:37:2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78"/>
    <d v="2022-03-15T12:09:50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39"/>
    <d v="2022-05-18T11:41:5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67"/>
    <d v="2022-05-18T11:41:5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41"/>
    <d v="2022-03-15T12:10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48"/>
    <d v="2022-03-15T12:10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49"/>
    <d v="2022-03-15T12:10:0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64"/>
    <d v="2022-03-15T12:10:0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90"/>
    <d v="2022-03-15T12:10:08"/>
    <n v="8"/>
    <m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6"/>
    <d v="2022-03-15T12:10:0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73"/>
    <d v="2022-03-15T12:1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93"/>
    <d v="2022-03-15T12:1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94"/>
    <d v="2022-03-15T12:1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35"/>
    <d v="2022-03-15T12:10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36"/>
    <d v="2022-03-15T12:10:08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37"/>
    <d v="2022-03-15T12:10:0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38"/>
    <d v="2022-03-15T12:10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39"/>
    <d v="2022-03-15T12:10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65"/>
    <d v="2022-03-15T12:10:08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66"/>
    <d v="2022-03-15T12:10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81"/>
    <d v="2022-03-15T12:10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82"/>
    <d v="2022-03-15T12:1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39"/>
    <d v="2022-03-15T12:09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67"/>
    <d v="2022-03-15T12:09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68"/>
    <d v="2022-03-15T12:09:3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8"/>
    <x v="72"/>
    <d v="2022-05-18T10:37:26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76"/>
    <d v="2022-05-18T10:3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18"/>
    <d v="2022-05-18T10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19"/>
    <d v="2022-05-18T10:38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36"/>
    <d v="2022-04-19T15:48:05"/>
    <n v="713"/>
    <n v="713"/>
    <m/>
    <m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17"/>
    <x v="37"/>
    <d v="2022-04-19T15:48:05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73"/>
    <d v="2022-06-20T15:32:2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36"/>
    <d v="2022-06-20T15:32:2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37"/>
    <d v="2022-06-20T15:32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65"/>
    <d v="2022-06-20T15:32:2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67"/>
    <d v="2022-06-20T15:32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68"/>
    <d v="2022-06-20T15:32:2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2"/>
    <x v="58"/>
    <d v="2022-06-20T15:32:29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18"/>
    <d v="2022-06-20T15:33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26"/>
    <d v="2022-06-20T15:33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4"/>
    <d v="2022-06-20T15:3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36"/>
    <d v="2022-06-20T15:33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65"/>
    <d v="2022-06-20T15:33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3"/>
    <x v="71"/>
    <d v="2022-06-20T15:33:54"/>
    <n v="3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88"/>
    <d v="2022-06-20T15:34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16"/>
    <d v="2022-06-20T15:34:2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35"/>
    <d v="2022-06-20T15:34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36"/>
    <d v="2022-06-20T15:34:2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37"/>
    <d v="2022-06-20T15:34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81"/>
    <d v="2022-06-20T15:34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67"/>
    <d v="2022-06-20T15:34:2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96"/>
    <d v="2022-06-20T15:34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58"/>
    <d v="2022-06-20T15:34:2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6"/>
    <d v="2022-05-18T11:19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35"/>
    <d v="2022-03-15T14:35:2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24"/>
    <d v="2022-04-19T15:57:0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3"/>
    <d v="2022-04-19T15:57:00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81"/>
    <d v="2022-04-19T14:48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75"/>
    <d v="2022-03-15T11:36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76"/>
    <d v="2022-03-15T11:36:5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2"/>
    <d v="2022-05-18T11:3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63"/>
    <d v="2022-05-18T11:37:23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27"/>
    <d v="2022-05-18T11:37:2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5"/>
    <d v="2022-05-18T11:37:23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20"/>
    <d v="2022-05-18T11:37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32"/>
    <d v="2022-05-18T11:4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2"/>
    <d v="2022-05-18T11:43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53"/>
    <d v="2022-05-18T11:43:2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1"/>
    <d v="2022-05-18T11:4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2"/>
    <d v="2022-05-18T11:43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100"/>
    <d v="2022-04-19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23"/>
    <d v="2022-04-19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200402"/>
    <x v="24"/>
    <d v="2022-04-19T15:54:3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27"/>
    <d v="2022-04-19T14:4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91"/>
    <x v="40"/>
    <d v="2022-03-15T14:21:5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2"/>
    <d v="2022-03-15T14:35:5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73"/>
    <d v="2022-03-15T14:35:5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3"/>
    <d v="2022-03-15T14:35:5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75"/>
    <d v="2022-07-14T11:3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76"/>
    <d v="2022-07-14T11:3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7"/>
    <d v="2022-07-14T11:32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8"/>
    <d v="2022-07-14T11:32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9"/>
    <d v="2022-07-14T11:32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00"/>
    <d v="2022-07-14T11:3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84"/>
    <d v="2022-07-14T11:32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90"/>
    <d v="2022-07-14T11:32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4"/>
    <d v="2022-07-14T11:32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5"/>
    <d v="2022-07-14T11:32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6"/>
    <d v="2022-07-14T11:32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86"/>
    <d v="2022-07-14T11:32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61"/>
    <d v="2022-07-14T11:32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63"/>
    <d v="2022-07-14T11:32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8"/>
    <d v="2022-07-14T11:32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9"/>
    <d v="2022-07-14T11:32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30"/>
    <d v="2022-07-14T11:3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31"/>
    <d v="2022-07-14T11:32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"/>
    <d v="2022-07-14T11:3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274"/>
    <d v="2022-07-14T11:3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13"/>
    <d v="2022-07-14T11:32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4"/>
    <d v="2022-07-14T11:3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5"/>
    <d v="2022-07-14T11:32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77"/>
    <d v="2022-07-14T11:32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49"/>
    <d v="2022-07-14T11:32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16"/>
    <d v="2022-07-14T11:32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73"/>
    <d v="2022-07-14T11:32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36"/>
    <d v="2022-07-14T11:32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65"/>
    <d v="2022-07-14T11:32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67"/>
    <d v="2022-07-14T11:32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68"/>
    <d v="2022-07-14T11:32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1"/>
    <x v="58"/>
    <d v="2022-07-14T11:32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7"/>
    <d v="2022-07-14T11:33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8"/>
    <d v="2022-07-14T11:33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9"/>
    <d v="2022-07-14T11:33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00"/>
    <d v="2022-07-14T11:33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2"/>
    <d v="2022-07-14T11:3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84"/>
    <d v="2022-07-14T11:33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90"/>
    <d v="2022-07-14T11:33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4"/>
    <d v="2022-07-14T11:33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5"/>
    <d v="2022-07-14T11:33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6"/>
    <d v="2022-07-14T11:3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86"/>
    <d v="2022-07-14T11:33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61"/>
    <d v="2022-07-14T11:3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63"/>
    <d v="2022-07-14T11:33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7"/>
    <d v="2022-07-14T11:33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26"/>
    <d v="2022-07-14T11:33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8"/>
    <d v="2022-07-14T11:33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9"/>
    <d v="2022-07-14T11:33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30"/>
    <d v="2022-07-14T11:3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71"/>
    <d v="2022-06-20T15:34:23"/>
    <n v="7"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34"/>
    <x v="79"/>
    <d v="2022-06-20T15:34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49"/>
    <d v="2022-06-20T15:34:48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64"/>
    <d v="2022-06-20T15:34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90"/>
    <d v="2022-06-20T15:34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16"/>
    <d v="2022-06-20T15:34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73"/>
    <d v="2022-06-20T15:34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93"/>
    <d v="2022-06-20T15:34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56"/>
    <d v="2022-03-15T14:22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65"/>
    <d v="2022-03-15T14:22:5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97"/>
    <d v="2022-03-15T14:2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15"/>
    <d v="2022-03-15T14:2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36"/>
    <d v="2022-06-20T15:28:57"/>
    <n v="0"/>
    <m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37"/>
    <d v="2022-06-20T15:28:57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65"/>
    <d v="2022-06-20T15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66"/>
    <d v="2022-06-20T15:28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45"/>
    <d v="2022-06-20T15:28:57"/>
    <n v="0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49"/>
    <d v="2022-06-20T15:29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64"/>
    <d v="2022-06-20T15:29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16"/>
    <d v="2022-06-20T15:29:1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35"/>
    <d v="2022-06-20T15:27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36"/>
    <d v="2022-06-20T15:27:04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37"/>
    <d v="2022-06-20T15:2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38"/>
    <d v="2022-06-20T15:2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35"/>
    <d v="2022-07-14T12:39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36"/>
    <d v="2022-07-14T12:39:38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37"/>
    <d v="2022-07-14T12:39:3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38"/>
    <d v="2022-07-14T12:39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39"/>
    <d v="2022-07-14T12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67"/>
    <d v="2022-07-14T12:39:38"/>
    <n v="204"/>
    <n v="204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58"/>
    <d v="2022-07-14T12:39:3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105"/>
    <x v="144"/>
    <d v="2022-07-14T12:39:38"/>
    <n v="15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49"/>
    <d v="2022-07-14T12:40:0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64"/>
    <d v="2022-07-14T12:40:0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16"/>
    <d v="2022-07-14T12:40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73"/>
    <d v="2022-07-14T12:40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36"/>
    <d v="2022-07-14T12:40:04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56"/>
    <d v="2022-07-14T12:40:0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65"/>
    <d v="2022-07-14T12:40:0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66"/>
    <d v="2022-07-14T12:40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142"/>
    <d v="2022-07-14T12:40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68"/>
    <d v="2022-07-14T12:40:04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40"/>
    <d v="2022-07-14T12:40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258"/>
    <x v="58"/>
    <d v="2022-07-14T12:40:0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99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75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76"/>
    <d v="2022-07-14T12:42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7"/>
    <d v="2022-07-14T12:42:1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8"/>
    <d v="2022-07-14T12:42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9"/>
    <d v="2022-07-14T12:42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0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17"/>
    <d v="2022-07-14T12:4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00"/>
    <d v="2022-07-14T12:4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84"/>
    <d v="2022-07-14T12:42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3"/>
    <d v="2022-07-14T12:4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27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4"/>
    <d v="2022-07-14T12:42:1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5"/>
    <d v="2022-07-14T12:42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6"/>
    <d v="2022-07-14T12:42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18"/>
    <d v="2022-07-14T12:4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86"/>
    <d v="2022-07-14T12:42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9"/>
    <d v="2022-07-14T12:4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1"/>
    <d v="2022-07-14T12:4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2"/>
    <d v="2022-07-14T12:4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3"/>
    <d v="2022-07-14T12:42:1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7"/>
    <d v="2022-07-14T12:42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85"/>
    <d v="2022-07-14T12:42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20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0"/>
    <d v="2022-07-14T12:42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8"/>
    <d v="2022-07-14T12:42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9"/>
    <d v="2022-07-14T12:42:1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30"/>
    <d v="2022-07-14T12:42:1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31"/>
    <d v="2022-07-14T12:42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1"/>
    <d v="2022-07-14T12:4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84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26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86"/>
    <d v="2022-05-18T10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59"/>
    <d v="2022-05-18T10:38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63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85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50"/>
    <d v="2022-05-18T10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30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133"/>
    <d v="2022-05-18T10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53"/>
    <d v="2022-05-18T10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113"/>
    <d v="2022-05-18T10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87"/>
    <d v="2022-05-18T10:3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102"/>
    <d v="2022-05-18T10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49"/>
    <d v="2022-05-18T10:38:4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64"/>
    <d v="2022-05-18T10:38:4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36"/>
    <d v="2022-05-18T10:38:49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56"/>
    <d v="2022-05-18T10:38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65"/>
    <d v="2022-05-18T10:38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68"/>
    <d v="2022-05-18T10:38:4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40"/>
    <d v="2022-05-18T10:38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9"/>
    <x v="72"/>
    <d v="2022-05-18T10:38:49"/>
    <n v="9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66"/>
    <d v="2022-02-16T12:53:1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81"/>
    <d v="2022-02-16T12:53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82"/>
    <d v="2022-02-16T12:53:1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67"/>
    <d v="2022-02-16T15:03:1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68"/>
    <d v="2022-02-16T15:03:1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58"/>
    <d v="2022-02-16T15:03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144"/>
    <d v="2022-02-16T15:03:1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72"/>
    <d v="2022-02-16T15:03:19"/>
    <n v="20"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222"/>
    <d v="2022-02-16T15:03:4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49"/>
    <d v="2022-02-16T15:03:40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"/>
    <d v="2022-02-16T13:52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30"/>
    <d v="2022-02-16T13:52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4"/>
    <d v="2022-02-16T13:52:3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90"/>
    <d v="2022-02-16T13:52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6"/>
    <d v="2022-02-16T13:52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73"/>
    <d v="2022-02-16T13:52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93"/>
    <d v="2022-02-16T13:5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5"/>
    <d v="2022-02-16T13:5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6"/>
    <d v="2022-02-16T13:52:38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7"/>
    <d v="2022-02-16T13:52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6"/>
    <d v="2022-02-16T13:52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5"/>
    <d v="2022-02-16T13:52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6"/>
    <d v="2022-02-16T13:5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7"/>
    <d v="2022-02-16T13:52:38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8"/>
    <d v="2022-02-16T13:52:3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97"/>
    <d v="2022-02-16T13:52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15"/>
    <d v="2022-02-16T13:5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5"/>
    <d v="2022-02-16T14:56:3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4"/>
    <d v="2022-03-15T14:35:5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3"/>
    <x v="36"/>
    <d v="2022-04-19T15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3"/>
    <x v="58"/>
    <d v="2022-04-19T15:12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3"/>
    <x v="71"/>
    <d v="2022-04-19T15:12:51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16"/>
    <d v="2022-04-19T15:15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93"/>
    <d v="2022-04-19T15:15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35"/>
    <d v="2022-04-19T15:1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36"/>
    <d v="2022-04-19T15:15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37"/>
    <d v="2022-04-19T15:15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56"/>
    <d v="2022-04-19T15:1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65"/>
    <d v="2022-04-19T15:15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6"/>
    <d v="2022-02-16T12:44:44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86"/>
    <d v="2022-02-16T12:44:44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9"/>
    <d v="2022-02-16T12:44:44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3"/>
    <d v="2022-03-15T12:20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4"/>
    <d v="2022-03-15T12:20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5"/>
    <d v="2022-03-15T12:20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6"/>
    <d v="2022-03-15T12:20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86"/>
    <d v="2022-03-15T12:20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61"/>
    <d v="2022-03-15T12:20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63"/>
    <d v="2022-03-15T12:20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85"/>
    <d v="2022-03-15T12:20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40"/>
    <d v="2022-03-15T14:01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8"/>
    <d v="2022-03-15T14:01:4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206"/>
    <d v="2022-07-14T11:33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25"/>
    <d v="2022-07-14T11:3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53"/>
    <d v="2022-07-14T11:3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13"/>
    <d v="2022-07-14T11:3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4"/>
    <d v="2022-07-14T11:3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41"/>
    <d v="2022-07-14T11:33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5"/>
    <d v="2022-07-14T11:33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77"/>
    <d v="2022-07-14T11:3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49"/>
    <d v="2022-07-14T11:3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16"/>
    <d v="2022-07-14T11:33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35"/>
    <d v="2022-07-14T11:3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36"/>
    <d v="2022-07-14T11:33:1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65"/>
    <d v="2022-07-14T11:33:1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66"/>
    <d v="2022-07-14T11:33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81"/>
    <d v="2022-07-14T11:33:15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82"/>
    <d v="2022-07-14T11:3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95"/>
    <d v="2022-07-14T11:33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68"/>
    <d v="2022-07-14T11:33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58"/>
    <d v="2022-07-14T11:33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02"/>
    <x v="79"/>
    <d v="2022-07-14T11:33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16"/>
    <d v="2022-07-14T11:34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93"/>
    <d v="2022-07-14T11:34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35"/>
    <d v="2022-07-14T11:34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36"/>
    <d v="2022-07-14T11:34:3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67"/>
    <d v="2022-07-14T11:34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4"/>
    <x v="58"/>
    <d v="2022-07-14T11:34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99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75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76"/>
    <d v="2022-07-14T11:34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7"/>
    <d v="2022-07-14T11:34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8"/>
    <d v="2022-07-14T11:3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9"/>
    <d v="2022-07-14T11:34:5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0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17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00"/>
    <d v="2022-07-14T11:3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84"/>
    <d v="2022-07-14T11:34:5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3"/>
    <d v="2022-07-14T11:34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4"/>
    <d v="2022-07-14T11:34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5"/>
    <d v="2022-07-14T11:34:5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6"/>
    <d v="2022-07-14T11:34:5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86"/>
    <d v="2022-07-14T11:34:5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9"/>
    <d v="2022-07-14T11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1"/>
    <d v="2022-07-14T11:34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2"/>
    <d v="2022-07-14T11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3"/>
    <d v="2022-07-14T11:34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7"/>
    <d v="2022-07-14T11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85"/>
    <d v="2022-07-14T11:34:5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20"/>
    <d v="2022-07-14T11:3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0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65"/>
    <d v="2022-06-20T15:27:0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67"/>
    <d v="2022-06-20T15:2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68"/>
    <d v="2022-06-20T15:27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58"/>
    <d v="2022-06-20T15:27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78"/>
    <d v="2022-06-20T15:27:0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72"/>
    <d v="2022-06-20T15:2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50"/>
    <d v="2022-06-20T15:2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30"/>
    <d v="2022-06-20T15:28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31"/>
    <d v="2022-06-20T15:2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52"/>
    <d v="2022-06-20T15:2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53"/>
    <d v="2022-06-20T15:28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4"/>
    <x v="1"/>
    <d v="2022-06-20T15:2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73"/>
    <d v="2022-06-20T15:29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36"/>
    <d v="2022-06-20T15:29:1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67"/>
    <d v="2022-06-20T15:29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68"/>
    <d v="2022-06-20T15:29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5"/>
    <x v="58"/>
    <d v="2022-06-20T15:29:1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16"/>
    <d v="2022-06-20T15:29:3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73"/>
    <d v="2022-06-20T15:29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93"/>
    <d v="2022-06-20T15:29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35"/>
    <d v="2022-06-20T15:29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36"/>
    <d v="2022-06-20T15:29:3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6"/>
    <x v="58"/>
    <d v="2022-06-20T15:29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64"/>
    <d v="2022-06-20T15:30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16"/>
    <d v="2022-06-20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92"/>
    <d v="2022-06-20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36"/>
    <d v="2022-06-20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65"/>
    <d v="2022-06-20T15:30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142"/>
    <d v="2022-06-20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67"/>
    <d v="2022-06-20T15:30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68"/>
    <d v="2022-06-20T15:30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58"/>
    <d v="2022-06-20T15:30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19"/>
    <x v="74"/>
    <d v="2022-06-20T15:3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22"/>
    <x v="11"/>
    <d v="2022-06-20T15:3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22"/>
    <x v="36"/>
    <d v="2022-06-20T15:30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22"/>
    <x v="57"/>
    <d v="2022-06-20T15:30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48"/>
    <d v="2022-06-20T15:30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49"/>
    <d v="2022-06-20T15:30:4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64"/>
    <d v="2022-06-20T15:30:4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11"/>
    <d v="2022-06-20T15:30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16"/>
    <d v="2022-06-20T15:30:4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73"/>
    <d v="2022-06-20T15:30:4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35"/>
    <d v="2022-06-20T15:30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36"/>
    <d v="2022-06-20T15:30:4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37"/>
    <d v="2022-06-20T15:30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65"/>
    <d v="2022-06-20T15:30:4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81"/>
    <d v="2022-06-20T15:30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82"/>
    <d v="2022-06-20T15:30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67"/>
    <d v="2022-06-20T15:30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75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8"/>
    <d v="2022-07-14T11:54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9"/>
    <d v="2022-07-14T11:54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50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84"/>
    <d v="2022-07-14T11:54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223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24"/>
    <d v="2022-07-14T11:5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26"/>
    <d v="2022-07-14T11:54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86"/>
    <d v="2022-07-14T11:54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9"/>
    <d v="2022-07-14T11:54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3"/>
    <d v="2022-07-14T11:54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85"/>
    <d v="2022-07-14T11:54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0"/>
    <d v="2022-07-14T11:54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30"/>
    <d v="2022-07-14T11:54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31"/>
    <d v="2022-07-14T11:54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33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2"/>
    <d v="2022-07-14T11:54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3"/>
    <d v="2022-07-14T11:54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4"/>
    <d v="2022-07-14T11:54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"/>
    <d v="2022-07-14T11:54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30"/>
    <d v="2022-07-14T11:54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4"/>
    <d v="2022-07-14T11:54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91"/>
    <d v="2022-07-14T11:5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6"/>
    <d v="2022-07-14T11:54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18"/>
    <d v="2022-03-15T14:05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2"/>
    <x v="19"/>
    <d v="2022-03-15T14:05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76"/>
    <d v="2022-05-18T09:55:1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7"/>
    <d v="2022-05-18T09:55:1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8"/>
    <d v="2022-05-18T09:55:16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9"/>
    <d v="2022-05-18T09:55:1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0"/>
    <d v="2022-05-18T09:55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4"/>
    <d v="2022-05-18T09:5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0"/>
    <d v="2022-05-18T09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"/>
    <d v="2022-05-18T09:55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"/>
    <d v="2022-05-18T09:55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36"/>
    <d v="2022-05-18T09:55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32"/>
    <d v="2022-05-18T09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11"/>
    <d v="2022-05-18T09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4"/>
    <d v="2022-05-18T09:55:16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"/>
    <d v="2022-05-18T09:55:16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02"/>
    <d v="2022-05-18T09:55:1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41"/>
    <d v="2022-05-18T09:55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"/>
    <d v="2022-05-18T09:55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3"/>
    <d v="2022-05-18T09:55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03"/>
    <d v="2022-05-18T09:55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98"/>
    <d v="2022-05-18T09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49"/>
    <d v="2022-05-18T09:55:16"/>
    <n v="225"/>
    <m/>
    <n v="225"/>
    <m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02"/>
    <d v="2022-05-18T09:55:3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41"/>
    <d v="2022-05-18T09:55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3"/>
    <d v="2022-05-18T09:55:3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03"/>
    <d v="2022-05-18T09:55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39"/>
    <d v="2022-04-19T15:46:01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5"/>
    <d v="2022-04-19T15:4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67"/>
    <d v="2022-04-19T15:46:01"/>
    <n v="334"/>
    <n v="275"/>
    <n v="59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53"/>
    <d v="2022-04-19T15:46:0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66"/>
    <d v="2022-04-19T15:46:01"/>
    <n v="432"/>
    <n v="4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805"/>
    <x v="167"/>
    <d v="2022-04-19T15:4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5"/>
    <d v="2022-04-19T14:51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6"/>
    <d v="2022-04-19T14:5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86"/>
    <d v="2022-04-19T14:5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1"/>
    <d v="2022-04-19T14:5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3"/>
    <d v="2022-04-19T14:5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7"/>
    <d v="2022-04-19T14:5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26"/>
    <d v="2022-04-19T14:5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8"/>
    <d v="2022-04-19T14:5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29"/>
    <d v="2022-04-19T14:51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30"/>
    <d v="2022-04-19T14:5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31"/>
    <d v="2022-04-19T14:5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25"/>
    <d v="2022-04-19T14:5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67"/>
    <d v="2022-04-19T15:2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68"/>
    <d v="2022-04-19T15:28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97"/>
    <d v="2022-04-19T15:28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115"/>
    <d v="2022-04-19T15:28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32"/>
    <d v="2022-07-14T12:42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2"/>
    <d v="2022-07-14T12:42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3"/>
    <d v="2022-07-14T12:42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0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2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36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11"/>
    <d v="2022-07-14T12:4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4"/>
    <d v="2022-07-14T12:42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"/>
    <d v="2022-07-14T12:42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77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41"/>
    <d v="2022-07-14T12:4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49"/>
    <d v="2022-07-14T12:42:11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16"/>
    <d v="2022-07-14T12:42:1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36"/>
    <d v="2022-07-14T12:42:11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39"/>
    <d v="2022-07-14T12:4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5"/>
    <d v="2022-07-14T12:42:1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6"/>
    <d v="2022-07-14T12:4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68"/>
    <d v="2022-07-14T12:42:1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273"/>
    <x v="58"/>
    <d v="2022-07-14T12:42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64"/>
    <d v="2022-07-14T12:43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9"/>
    <d v="2022-07-14T12:43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220"/>
    <d v="2022-07-14T12:4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16"/>
    <d v="2022-07-14T12:43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73"/>
    <d v="2022-07-14T12:43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36"/>
    <d v="2022-07-14T12:43:3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56"/>
    <d v="2022-07-14T12:43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183"/>
    <d v="2022-07-14T12:4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68"/>
    <d v="2022-07-14T12:43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40"/>
    <d v="2022-07-14T12:43:3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58"/>
    <d v="2022-07-14T12:43:3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72"/>
    <d v="2022-07-14T12:43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367"/>
    <x v="205"/>
    <d v="2022-07-14T12:43:31"/>
    <n v="6"/>
    <m/>
    <n v="6"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76"/>
    <d v="2022-07-14T12:48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7"/>
    <d v="2022-07-14T12:48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8"/>
    <d v="2022-07-14T12:48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9"/>
    <d v="2022-07-14T12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00"/>
    <d v="2022-07-14T12:4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84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3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4"/>
    <d v="2022-07-14T12:48:5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5"/>
    <d v="2022-07-14T12:48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6"/>
    <d v="2022-07-14T12:48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86"/>
    <d v="2022-07-14T12:4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61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63"/>
    <d v="2022-07-14T12:48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85"/>
    <d v="2022-07-14T12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50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8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9"/>
    <d v="2022-07-14T12:48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26"/>
    <d v="2022-02-16T14:56:3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86"/>
    <d v="2022-02-16T14:56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61"/>
    <d v="2022-02-16T14:56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64"/>
    <d v="2022-05-18T10:39:08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91"/>
    <d v="2022-05-18T10:39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16"/>
    <d v="2022-05-18T10:39:08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92"/>
    <d v="2022-05-18T10:39:0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73"/>
    <d v="2022-05-18T10:39:0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36"/>
    <d v="2022-05-18T10:39:08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37"/>
    <d v="2022-05-18T10:39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56"/>
    <d v="2022-05-18T10:39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67"/>
    <d v="2022-05-18T10:39:08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68"/>
    <d v="2022-05-18T10:39:08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97"/>
    <d v="2022-05-18T10:39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98"/>
    <d v="2022-05-18T10:39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40"/>
    <d v="2022-05-18T10:39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58"/>
    <d v="2022-05-18T10:39:0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0"/>
    <x v="74"/>
    <d v="2022-05-18T10:39:0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64"/>
    <d v="2022-05-18T10:39:2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91"/>
    <d v="2022-05-18T10:3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16"/>
    <d v="2022-05-18T10:39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92"/>
    <d v="2022-05-18T10:3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73"/>
    <d v="2022-05-18T10:3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104"/>
    <d v="2022-05-18T10:39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110"/>
    <d v="2022-06-20T15:30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68"/>
    <d v="2022-06-20T15:30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57"/>
    <d v="2022-06-20T15:30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5"/>
    <x v="58"/>
    <d v="2022-06-20T15:30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48"/>
    <d v="2022-06-20T15:3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64"/>
    <d v="2022-06-20T15:31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16"/>
    <d v="2022-06-20T15:31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35"/>
    <d v="2022-06-20T15:3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36"/>
    <d v="2022-06-20T15:31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37"/>
    <d v="2022-06-20T15:31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65"/>
    <d v="2022-06-20T15:31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81"/>
    <d v="2022-06-20T15:3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67"/>
    <d v="2022-06-20T15:31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110"/>
    <d v="2022-06-20T15:3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68"/>
    <d v="2022-06-20T15:31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7"/>
    <x v="58"/>
    <d v="2022-06-20T15:31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48"/>
    <d v="2022-06-20T15:3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64"/>
    <d v="2022-06-20T15:31:33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16"/>
    <d v="2022-06-20T15:31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94"/>
    <d v="2022-06-20T15:3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35"/>
    <d v="2022-06-20T15:3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36"/>
    <d v="2022-06-20T15:31:3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37"/>
    <d v="2022-06-20T15:31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65"/>
    <d v="2022-06-20T15:31:33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81"/>
    <d v="2022-06-20T15:3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67"/>
    <d v="2022-06-20T15:31:3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110"/>
    <d v="2022-06-20T15:3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68"/>
    <d v="2022-06-20T15:31:3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58"/>
    <d v="2022-06-20T15:31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72"/>
    <d v="2022-06-20T15:31:33"/>
    <n v="29"/>
    <n v="8"/>
    <n v="1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28"/>
    <x v="205"/>
    <d v="2022-06-20T15:31:33"/>
    <n v="2"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65"/>
    <d v="2022-02-16T14:56:3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66"/>
    <d v="2022-02-16T14:56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81"/>
    <d v="2022-02-16T14:56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82"/>
    <d v="2022-02-16T14:56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58"/>
    <d v="2022-02-16T14:56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200402"/>
    <x v="79"/>
    <d v="2022-02-16T14:56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99"/>
    <d v="2022-02-16T14:57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75"/>
    <d v="2022-02-16T14:57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76"/>
    <d v="2022-02-16T14:57:0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4"/>
    <x v="18"/>
    <d v="2022-02-16T14:57:0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5"/>
    <d v="2022-02-16T14:5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6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7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8"/>
    <d v="2022-02-16T14:57:36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9"/>
    <d v="2022-02-16T14:57:36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0"/>
    <d v="2022-02-16T14:5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17"/>
    <d v="2022-02-16T14:5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40"/>
    <d v="2022-04-19T15:28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58"/>
    <d v="2022-04-19T15:28:4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144"/>
    <d v="2022-04-19T15:28:43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8"/>
    <d v="2022-04-19T15:32:5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9"/>
    <d v="2022-04-19T15:32:5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50"/>
    <d v="2022-04-19T15:3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17"/>
    <d v="2022-04-19T15:3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64"/>
    <d v="2022-03-15T12:09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16"/>
    <d v="2022-03-15T12:09:34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73"/>
    <d v="2022-03-15T12:09:3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36"/>
    <d v="2022-03-15T12:09:34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37"/>
    <d v="2022-03-15T12:09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310"/>
    <x v="38"/>
    <d v="2022-03-15T12:0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21"/>
    <d v="2022-03-15T12:11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6"/>
    <d v="2022-03-15T14:50:02"/>
    <n v="121"/>
    <m/>
    <n v="121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5"/>
    <d v="2022-03-15T14:50:02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6"/>
    <d v="2022-03-15T14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7"/>
    <d v="2022-03-15T14:50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83"/>
    <d v="2022-03-15T14:50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10"/>
    <d v="2022-03-15T14:50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8"/>
    <d v="2022-03-15T14:50:0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7"/>
    <d v="2022-05-18T11:19:0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7"/>
    <d v="2022-05-18T11:1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49"/>
    <d v="2022-05-18T11:19:05"/>
    <n v="141"/>
    <n v="141"/>
    <m/>
    <m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64"/>
    <d v="2022-05-18T11:19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38"/>
    <d v="2022-05-18T11:19:05"/>
    <n v="199"/>
    <n v="199"/>
    <m/>
    <n v="1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89"/>
    <d v="2022-05-18T11:19:05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91"/>
    <d v="2022-05-18T11:19:05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6"/>
    <d v="2022-05-18T11:19:05"/>
    <n v="85"/>
    <n v="85"/>
    <m/>
    <n v="8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73"/>
    <d v="2022-05-18T11:19:0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93"/>
    <d v="2022-05-18T11:19:05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04"/>
    <d v="2022-05-18T11:19:05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35"/>
    <d v="2022-05-18T11:19:05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36"/>
    <d v="2022-05-18T11:19:05"/>
    <n v="1749"/>
    <n v="1749"/>
    <m/>
    <n v="73"/>
    <n v="1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37"/>
    <d v="2022-05-18T11:19:05"/>
    <n v="264"/>
    <n v="264"/>
    <m/>
    <n v="16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38"/>
    <d v="2022-05-18T11:19:05"/>
    <n v="26"/>
    <n v="26"/>
    <m/>
    <n v="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39"/>
    <d v="2022-05-18T11:19:05"/>
    <n v="15"/>
    <n v="15"/>
    <m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67"/>
    <d v="2022-05-18T11:19:05"/>
    <n v="406"/>
    <n v="406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66"/>
    <d v="2022-05-18T11:19:05"/>
    <n v="367"/>
    <n v="3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83"/>
    <d v="2022-05-18T11:19:05"/>
    <n v="199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68"/>
    <d v="2022-05-18T11:19:05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69"/>
    <d v="2022-05-18T11:19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97"/>
    <d v="2022-05-18T11:19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98"/>
    <d v="2022-05-18T11:19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58"/>
    <d v="2022-05-18T11:19:05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69"/>
    <d v="2022-03-15T14:5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37"/>
    <d v="2022-03-15T12:09:50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38"/>
    <d v="2022-03-15T12:0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36"/>
    <d v="2022-05-18T10:39:2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37"/>
    <d v="2022-05-18T10:39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67"/>
    <d v="2022-05-18T10:39:2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76"/>
    <d v="2022-02-16T14:29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18"/>
    <d v="2022-02-16T14:29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19"/>
    <d v="2022-02-16T14:29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100"/>
    <d v="2022-02-16T14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84"/>
    <d v="2022-02-16T14:2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3"/>
    <d v="2022-02-16T14:29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4"/>
    <d v="2022-02-16T14:29:2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5"/>
    <d v="2022-02-16T14:29:2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6"/>
    <d v="2022-02-16T14:29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86"/>
    <d v="2022-02-16T14:29:2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61"/>
    <d v="2022-02-16T14:29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63"/>
    <d v="2022-02-16T14:29:2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8"/>
    <d v="2022-02-16T14:2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29"/>
    <d v="2022-02-16T14:29:2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30"/>
    <d v="2022-02-16T14:29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31"/>
    <d v="2022-02-16T14:29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52"/>
    <d v="2022-02-16T14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50"/>
    <d v="2022-03-15T12:14:55"/>
    <n v="1122"/>
    <m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8"/>
    <d v="2022-03-15T12:1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97"/>
    <d v="2022-02-16T12:45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15"/>
    <d v="2022-02-16T12:4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40"/>
    <d v="2022-02-16T12:45:02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8"/>
    <d v="2022-02-16T12:45:02"/>
    <n v="355"/>
    <n v="0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09"/>
    <d v="2022-02-16T12:45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1"/>
    <d v="2022-02-16T12:45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68"/>
    <d v="2022-05-18T10:39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97"/>
    <d v="2022-05-18T10:39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98"/>
    <d v="2022-05-18T10:39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58"/>
    <d v="2022-05-18T10:39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51"/>
    <x v="74"/>
    <d v="2022-05-18T10:39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49"/>
    <d v="2022-05-18T10:39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91"/>
    <d v="2022-05-18T10:39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15"/>
    <d v="2022-05-18T10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16"/>
    <d v="2022-05-18T10:39:4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94"/>
    <d v="2022-05-18T10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104"/>
    <d v="2022-05-18T10:39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37"/>
    <d v="2022-05-18T10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39"/>
    <d v="2022-05-18T10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56"/>
    <d v="2022-05-18T10:39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67"/>
    <d v="2022-05-18T10:39:4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68"/>
    <d v="2022-05-18T10:39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97"/>
    <d v="2022-05-18T10:39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115"/>
    <d v="2022-05-18T10:39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40"/>
    <d v="2022-05-18T10:39:4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58"/>
    <d v="2022-05-18T10:39:4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79"/>
    <d v="2022-05-18T10:39:4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00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84"/>
    <d v="2022-02-16T14:57:36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3"/>
    <d v="2022-02-16T14:57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27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4"/>
    <d v="2022-02-16T14:57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5"/>
    <d v="2022-02-16T14:57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6"/>
    <d v="2022-02-16T14:57:3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18"/>
    <d v="2022-02-16T14:5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29"/>
    <d v="2022-02-16T14:5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86"/>
    <d v="2022-02-16T14:57:36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9"/>
    <d v="2022-02-16T14:57:3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0"/>
    <d v="2022-02-16T14:5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1"/>
    <d v="2022-02-16T14:5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63"/>
    <d v="2022-02-16T14:57:36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40"/>
    <d v="2022-02-16T13:52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8"/>
    <d v="2022-02-16T13:52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76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8"/>
    <d v="2022-02-16T13:5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204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9"/>
    <d v="2022-02-16T13:53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50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17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84"/>
    <d v="2022-02-16T13:53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26"/>
    <d v="2022-02-16T13:53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86"/>
    <d v="2022-02-16T13:53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39"/>
    <d v="2022-03-15T12:09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5"/>
    <d v="2022-03-15T12:09:50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6"/>
    <d v="2022-03-15T12:09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81"/>
    <d v="2022-03-15T12:09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82"/>
    <d v="2022-03-15T12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7"/>
    <d v="2022-03-15T12:09:5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83"/>
    <d v="2022-03-15T12:0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110"/>
    <d v="2022-03-15T12:09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8"/>
    <d v="2022-03-15T12:09:50"/>
    <n v="614"/>
    <n v="0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69"/>
    <d v="2022-03-15T12:09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1"/>
    <x v="97"/>
    <d v="2022-03-15T12:09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8"/>
    <d v="2022-02-16T12:46:4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9"/>
    <d v="2022-02-16T12:46:49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17"/>
    <d v="2022-02-16T12:46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84"/>
    <d v="2022-02-16T12:46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24"/>
    <d v="2022-02-16T12:46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26"/>
    <d v="2022-02-16T12:46:49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86"/>
    <d v="2022-02-16T12:46:4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59"/>
    <d v="2022-02-16T12:46:4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63"/>
    <d v="2022-02-16T12:46:49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27"/>
    <d v="2022-02-16T12:46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144"/>
    <d v="2022-05-18T11:19:05"/>
    <n v="2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805"/>
    <x v="78"/>
    <d v="2022-05-18T11:19:0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47"/>
    <d v="2022-05-18T11:20:42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99"/>
    <d v="2022-05-18T11:20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49"/>
    <d v="2022-05-18T11:20:42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17"/>
    <x v="138"/>
    <d v="2022-05-18T11:20:4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19"/>
    <d v="2022-05-18T11:1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84"/>
    <d v="2022-05-18T11:1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3"/>
    <d v="2022-05-18T11:1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4"/>
    <d v="2022-05-18T11:16:5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5"/>
    <d v="2022-05-18T11:16:5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6"/>
    <d v="2022-05-18T11:16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86"/>
    <d v="2022-05-18T11:16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61"/>
    <d v="2022-05-18T11:1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63"/>
    <d v="2022-05-18T11:16:5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8"/>
    <d v="2022-05-18T11:1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29"/>
    <d v="2022-05-18T11:16:5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30"/>
    <d v="2022-05-18T11:1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31"/>
    <d v="2022-05-18T11:16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52"/>
    <d v="2022-05-18T11:16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53"/>
    <d v="2022-05-18T11:16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113"/>
    <d v="2022-05-18T11:16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4"/>
    <d v="2022-05-18T11:16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5"/>
    <d v="2022-05-18T11:16:5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77"/>
    <d v="2022-05-18T11:16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109"/>
    <d v="2022-04-19T14:50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71"/>
    <d v="2022-04-19T14:50:24"/>
    <n v="22"/>
    <m/>
    <n v="1"/>
    <n v="3"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79"/>
    <d v="2022-04-19T14:50:24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78"/>
    <d v="2022-04-19T14:50: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8"/>
    <d v="2022-07-14T11:34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29"/>
    <d v="2022-07-14T11:34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0"/>
    <d v="2022-07-14T11:34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1"/>
    <d v="2022-07-14T11:34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1"/>
    <d v="2022-07-14T11:3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2"/>
    <d v="2022-07-14T11:34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3"/>
    <d v="2022-07-14T11:34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4"/>
    <d v="2022-07-14T11:34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"/>
    <d v="2022-07-14T11:34:5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30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01"/>
    <d v="2022-07-14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02"/>
    <d v="2022-07-14T11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41"/>
    <d v="2022-07-14T11:3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03"/>
    <d v="2022-07-14T11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16"/>
    <d v="2022-07-14T11:34:5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73"/>
    <d v="2022-07-14T11:34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93"/>
    <d v="2022-07-14T11:3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94"/>
    <d v="2022-07-14T11:3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5"/>
    <d v="2022-07-14T11:34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6"/>
    <d v="2022-07-14T11:34:58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7"/>
    <d v="2022-07-14T11:34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8"/>
    <d v="2022-07-14T11:3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39"/>
    <d v="2022-07-14T11:3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5"/>
    <d v="2022-07-14T11:34:58"/>
    <n v="741"/>
    <m/>
    <n v="741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6"/>
    <d v="2022-07-14T11:3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81"/>
    <d v="2022-07-14T11:3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82"/>
    <d v="2022-07-14T11:3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67"/>
    <d v="2022-07-14T11:34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5"/>
    <x v="58"/>
    <d v="2022-07-14T11:34:5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101"/>
    <d v="2022-07-14T11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102"/>
    <d v="2022-07-14T11:35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16"/>
    <d v="2022-07-14T11:35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35"/>
    <d v="2022-07-14T11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36"/>
    <d v="2022-07-14T11:35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37"/>
    <d v="2022-07-14T11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67"/>
    <d v="2022-07-14T11:35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407"/>
    <x v="58"/>
    <d v="2022-07-14T11:35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8"/>
    <d v="2022-07-14T11:3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9"/>
    <d v="2022-07-14T11:3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84"/>
    <d v="2022-07-14T11:3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24"/>
    <d v="2022-07-14T11:3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26"/>
    <d v="2022-07-14T11:35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86"/>
    <d v="2022-07-14T11:3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59"/>
    <d v="2022-07-14T11:3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63"/>
    <d v="2022-07-14T11:35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85"/>
    <d v="2022-07-14T11:3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50"/>
    <d v="2022-07-14T11:3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30"/>
    <d v="2022-07-14T11:3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31"/>
    <d v="2022-07-14T11:3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53"/>
    <d v="2022-07-14T11:3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73"/>
    <d v="2022-07-14T11:54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36"/>
    <d v="2022-07-14T11:54:0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37"/>
    <d v="2022-07-14T11:5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39"/>
    <d v="2022-07-14T11:5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6"/>
    <d v="2022-07-14T11:54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5"/>
    <d v="2022-07-14T11:54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6"/>
    <d v="2022-07-14T11:5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7"/>
    <d v="2022-07-14T11:54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68"/>
    <d v="2022-07-14T11:54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97"/>
    <d v="2022-07-14T11:54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115"/>
    <d v="2022-07-14T11:54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40"/>
    <d v="2022-07-14T11:54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58"/>
    <d v="2022-07-14T11:54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2"/>
    <x v="79"/>
    <d v="2022-07-14T11:54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75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76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8"/>
    <d v="2022-07-14T11:54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9"/>
    <d v="2022-07-14T11:54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50"/>
    <d v="2022-07-14T11:5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17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84"/>
    <d v="2022-07-14T11:54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24"/>
    <d v="2022-07-14T11:5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26"/>
    <d v="2022-07-14T11:54:3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86"/>
    <d v="2022-07-14T11:54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9"/>
    <d v="2022-07-14T11:54:3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3"/>
    <d v="2022-07-14T11:54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27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85"/>
    <d v="2022-07-14T11:54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0"/>
    <d v="2022-07-14T11:54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30"/>
    <d v="2022-07-14T11:54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31"/>
    <d v="2022-07-14T11:54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1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32"/>
    <d v="2022-07-14T11:54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2"/>
    <d v="2022-07-14T11:54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3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11"/>
    <d v="2022-07-14T11:54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4"/>
    <d v="2022-07-14T11:54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41"/>
    <d v="2022-07-14T11:5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"/>
    <d v="2022-07-14T11:54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30"/>
    <d v="2022-07-14T11:54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4"/>
    <d v="2022-07-14T11:54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16"/>
    <d v="2022-07-14T11:54:3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73"/>
    <d v="2022-07-14T11:54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36"/>
    <d v="2022-07-14T11:54:31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37"/>
    <d v="2022-07-14T11:5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6"/>
    <d v="2022-07-14T11:54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5"/>
    <d v="2022-07-14T11:54:3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6"/>
    <d v="2022-07-14T11:5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7"/>
    <d v="2022-07-14T11:54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68"/>
    <d v="2022-07-14T11:54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40"/>
    <d v="2022-07-14T11:54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58"/>
    <d v="2022-07-14T11:54:3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3"/>
    <x v="79"/>
    <d v="2022-07-14T11:54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18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19"/>
    <d v="2022-07-14T11:5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84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26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86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59"/>
    <d v="2022-07-14T11:54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63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85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120"/>
    <d v="2022-07-14T11:5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50"/>
    <d v="2022-07-14T11:5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30"/>
    <d v="2022-07-14T11:5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31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4"/>
    <d v="2022-07-14T11:5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5"/>
    <d v="2022-07-14T11:5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130"/>
    <d v="2022-07-14T11:5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16"/>
    <d v="2022-07-14T11:54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36"/>
    <d v="2022-07-14T11:54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56"/>
    <d v="2022-07-14T11:54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65"/>
    <d v="2022-07-14T11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66"/>
    <d v="2022-07-14T11:5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40"/>
    <d v="2022-07-14T11:54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474"/>
    <x v="58"/>
    <d v="2022-07-14T11:54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4"/>
    <d v="2022-07-14T11:3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5"/>
    <d v="2022-07-14T11:35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02"/>
    <d v="2022-07-14T11:3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99"/>
    <d v="2022-07-14T11:3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49"/>
    <d v="2022-07-14T11:35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64"/>
    <d v="2022-07-14T11:3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6"/>
    <d v="2022-07-14T11:3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93"/>
    <d v="2022-07-14T11:35:3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36"/>
    <d v="2022-07-14T11:35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37"/>
    <d v="2022-07-14T11:35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65"/>
    <d v="2022-07-14T11:35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67"/>
    <d v="2022-07-14T11:35:3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167"/>
    <d v="2022-07-14T11:35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68"/>
    <d v="2022-07-14T11:3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58"/>
    <d v="2022-07-14T11:3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09"/>
    <x v="79"/>
    <d v="2022-07-14T11:3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75"/>
    <d v="2022-07-14T11:3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8"/>
    <d v="2022-07-14T11:35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9"/>
    <d v="2022-07-14T11:3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00"/>
    <d v="2022-07-14T11:3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84"/>
    <d v="2022-07-14T11:35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27"/>
    <d v="2022-07-14T11:3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24"/>
    <d v="2022-07-14T11:35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26"/>
    <d v="2022-07-14T11:35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9"/>
    <d v="2022-07-14T11:35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49"/>
    <d v="2022-07-14T11:56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90"/>
    <d v="2022-07-14T11:56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16"/>
    <d v="2022-07-14T11:56:2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104"/>
    <d v="2022-07-14T11:56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36"/>
    <d v="2022-07-14T11:56:2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65"/>
    <d v="2022-07-14T11:56:2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68"/>
    <d v="2022-07-14T11:56:2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97"/>
    <d v="2022-07-14T11:56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115"/>
    <d v="2022-07-14T11:5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58"/>
    <d v="2022-07-14T11:56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5"/>
    <x v="144"/>
    <d v="2022-07-14T11:56:20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140"/>
    <d v="2022-07-14T11:56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90"/>
    <d v="2022-07-14T11:5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16"/>
    <d v="2022-07-14T11:56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36"/>
    <d v="2022-07-14T11:56:3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37"/>
    <d v="2022-07-14T11:5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65"/>
    <d v="2022-07-14T11:56:3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67"/>
    <d v="2022-07-14T11:56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97"/>
    <d v="2022-07-14T11:56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115"/>
    <d v="2022-07-14T11:56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58"/>
    <d v="2022-07-14T11:56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6"/>
    <x v="144"/>
    <d v="2022-07-14T11:56:39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49"/>
    <d v="2022-07-14T11:57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90"/>
    <d v="2022-07-14T11:5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9"/>
    <d v="2022-02-16T13:53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63"/>
    <d v="2022-02-16T13:53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27"/>
    <d v="2022-02-16T13:53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85"/>
    <d v="2022-02-16T13:53:0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20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0"/>
    <d v="2022-02-16T13:53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0"/>
    <d v="2022-02-16T13:53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1"/>
    <d v="2022-02-16T13:53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1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2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3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13"/>
    <d v="2022-02-16T13:5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4"/>
    <d v="2022-02-16T13:53:0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7"/>
    <d v="2022-02-16T14:57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85"/>
    <d v="2022-02-16T14:57:3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20"/>
    <d v="2022-02-16T14:5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50"/>
    <d v="2022-02-16T14:57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86"/>
    <d v="2022-04-19T15:57:1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66"/>
    <d v="2022-04-19T15:57:16"/>
    <n v="406"/>
    <n v="34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67"/>
    <d v="2022-04-19T15:57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83"/>
    <d v="2022-04-19T15:57:16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8"/>
    <d v="2022-04-19T15:57:16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6"/>
    <d v="2022-04-19T15:57:1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9"/>
    <d v="2022-04-19T15:57:16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7"/>
    <d v="2022-04-19T15:57:16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8"/>
    <d v="2022-04-19T15:57:16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58"/>
    <d v="2022-04-19T15:57:16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72"/>
    <d v="2022-04-19T15:57:16"/>
    <n v="380"/>
    <n v="157"/>
    <n v="10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87"/>
    <d v="2022-04-19T15:57:3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49"/>
    <d v="2022-04-19T15:57:3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88"/>
    <d v="2022-04-19T15:57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89"/>
    <d v="2022-04-19T15:57:3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0"/>
    <d v="2022-04-19T15:57:36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1"/>
    <d v="2022-04-19T15:57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16"/>
    <d v="2022-04-19T15:57:36"/>
    <n v="94"/>
    <n v="94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2"/>
    <d v="2022-04-19T15:57:36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73"/>
    <d v="2022-04-19T15:57:3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21"/>
    <x v="93"/>
    <d v="2022-04-19T15:57:36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34"/>
    <d v="2022-04-19T15:58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35"/>
    <d v="2022-04-19T15:58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36"/>
    <d v="2022-04-19T15:58:37"/>
    <n v="106"/>
    <n v="106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37"/>
    <d v="2022-04-19T15:58:3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39"/>
    <d v="2022-04-19T15:58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67"/>
    <d v="2022-04-19T15:58:3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68"/>
    <d v="2022-04-19T15:58:37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69"/>
    <d v="2022-04-19T15:58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97"/>
    <d v="2022-04-19T15:58:3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98"/>
    <d v="2022-04-19T15:58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30"/>
    <d v="2022-07-14T12:48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31"/>
    <d v="2022-07-14T12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33"/>
    <d v="2022-07-14T12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52"/>
    <d v="2022-07-14T12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53"/>
    <d v="2022-07-14T12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"/>
    <d v="2022-07-14T12:4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2"/>
    <d v="2022-07-14T12:4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3"/>
    <d v="2022-07-14T12:4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5"/>
    <d v="2022-07-14T12:48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16"/>
    <d v="2022-07-14T12:48:5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36"/>
    <d v="2022-07-14T12:48:53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65"/>
    <d v="2022-07-14T12:48:5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66"/>
    <d v="2022-07-14T12:4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81"/>
    <d v="2022-07-14T12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67"/>
    <d v="2022-07-14T12:4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58"/>
    <d v="2022-07-14T12:48:5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200402"/>
    <x v="79"/>
    <d v="2022-07-14T12:4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99"/>
    <d v="2022-07-14T12:49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75"/>
    <d v="2022-07-14T12:49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76"/>
    <d v="2022-07-14T12:49:3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7"/>
    <d v="2022-07-14T12:49:3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8"/>
    <d v="2022-07-14T12:49:30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9"/>
    <d v="2022-07-14T12:49:30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0"/>
    <d v="2022-07-14T12:49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17"/>
    <d v="2022-07-14T12:49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4"/>
    <d v="2022-07-14T12:49:3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3"/>
    <d v="2022-07-14T12:49:3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27"/>
    <d v="2022-07-14T12:49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4"/>
    <d v="2022-07-14T12:49:30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5"/>
    <d v="2022-07-14T12:49:30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6"/>
    <d v="2022-07-14T12:49:30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28"/>
    <d v="2022-07-14T12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29"/>
    <d v="2022-07-14T12:49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6"/>
    <d v="2022-07-14T12:49:3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9"/>
    <d v="2022-07-14T12:49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1"/>
    <d v="2022-07-14T12:49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48"/>
    <d v="2022-07-14T12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2"/>
    <d v="2022-07-14T12:49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3"/>
    <d v="2022-07-14T12:49:30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7"/>
    <d v="2022-07-14T12:49:3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5"/>
    <d v="2022-07-14T12:49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20"/>
    <d v="2022-07-14T12:49:3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0"/>
    <d v="2022-07-14T12:49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8"/>
    <d v="2022-07-14T12:49:3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9"/>
    <d v="2022-07-14T12:49:30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30"/>
    <d v="2022-07-14T12:49:30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31"/>
    <d v="2022-07-14T12:49:3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1"/>
    <d v="2022-07-14T12:49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32"/>
    <d v="2022-07-14T12:49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33"/>
    <d v="2022-07-14T12:4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48"/>
    <d v="2022-07-14T11:3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63"/>
    <d v="2022-07-14T11:35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0"/>
    <d v="2022-07-14T11:3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30"/>
    <d v="2022-07-14T11:3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2"/>
    <d v="2022-07-14T11:3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3"/>
    <d v="2022-07-14T11:3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"/>
    <d v="2022-07-14T11:3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230"/>
    <d v="2022-07-14T11:35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4"/>
    <d v="2022-07-14T11:3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"/>
    <d v="2022-07-14T11:35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02"/>
    <d v="2022-07-14T11:3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49"/>
    <d v="2022-07-14T11:35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64"/>
    <d v="2022-07-14T11:35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16"/>
    <d v="2022-07-14T11:3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36"/>
    <d v="2022-07-14T11:35:5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37"/>
    <d v="2022-07-14T11:35:5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38"/>
    <d v="2022-07-14T11:3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65"/>
    <d v="2022-07-14T11:35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67"/>
    <d v="2022-07-14T11:35:5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68"/>
    <d v="2022-07-14T11:35:5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58"/>
    <d v="2022-07-14T11:3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0"/>
    <x v="79"/>
    <d v="2022-07-14T11:35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99"/>
    <d v="2022-07-14T11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75"/>
    <d v="2022-07-14T11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18"/>
    <d v="2022-07-14T11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19"/>
    <d v="2022-07-14T11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84"/>
    <d v="2022-07-14T11:36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24"/>
    <d v="2022-07-14T11:3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26"/>
    <d v="2022-07-14T11:36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86"/>
    <d v="2022-07-14T11:36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59"/>
    <d v="2022-07-14T11:36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63"/>
    <d v="2022-07-14T11:36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50"/>
    <d v="2022-07-14T11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30"/>
    <d v="2022-07-14T11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31"/>
    <d v="2022-07-14T11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52"/>
    <d v="2022-07-14T11:36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53"/>
    <d v="2022-07-14T11:36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1"/>
    <d v="2022-07-14T11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2"/>
    <d v="2022-07-14T11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4"/>
    <d v="2022-07-14T11:36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5"/>
    <d v="2022-07-14T11:36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102"/>
    <d v="2022-07-14T11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41"/>
    <d v="2022-07-14T11:3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103"/>
    <d v="2022-07-14T11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36"/>
    <d v="2022-07-14T11:36:0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37"/>
    <d v="2022-07-14T11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39"/>
    <d v="2022-07-14T11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65"/>
    <d v="2022-07-14T11:36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66"/>
    <d v="2022-07-14T11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81"/>
    <d v="2022-07-14T11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9"/>
    <s v="200740"/>
    <x v="58"/>
    <d v="2022-04-19T15:58:3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49"/>
    <d v="2022-04-19T15:58:5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64"/>
    <d v="2022-04-19T15:58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16"/>
    <d v="2022-04-19T15:58:5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73"/>
    <d v="2022-04-19T15:58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104"/>
    <d v="2022-04-19T15:58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35"/>
    <d v="2022-04-19T15:58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36"/>
    <d v="2022-04-19T15:58:53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37"/>
    <d v="2022-04-19T15:58:5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38"/>
    <d v="2022-04-19T15:58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152"/>
    <d v="2022-04-19T15:58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39"/>
    <d v="2022-04-19T15:58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67"/>
    <d v="2022-04-19T15:58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68"/>
    <d v="2022-04-19T15:58:5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58"/>
    <d v="2022-04-19T15:58:5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1"/>
    <x v="72"/>
    <d v="2022-04-19T15:58:53"/>
    <n v="97"/>
    <n v="32"/>
    <n v="6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9"/>
    <d v="2022-04-19T15:59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16"/>
    <d v="2022-04-19T15:5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35"/>
    <d v="2022-04-19T15:59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36"/>
    <d v="2022-04-19T15:59:17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37"/>
    <d v="2022-04-19T15:59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38"/>
    <d v="2022-04-19T15:59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152"/>
    <d v="2022-04-19T15:59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67"/>
    <d v="2022-04-19T15:59:17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16"/>
    <d v="2022-07-14T11:57:0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35"/>
    <d v="2022-07-14T11:57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17"/>
    <d v="2022-07-14T11:57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00"/>
    <d v="2022-07-14T11:5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84"/>
    <d v="2022-07-14T11:57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24"/>
    <d v="2022-07-14T11:57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26"/>
    <d v="2022-07-14T11:57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86"/>
    <d v="2022-07-14T11:57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9"/>
    <d v="2022-07-14T11:57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63"/>
    <d v="2022-07-14T11:57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85"/>
    <d v="2022-07-14T11:57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0"/>
    <d v="2022-07-14T11:57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29"/>
    <d v="2022-07-14T11:57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30"/>
    <d v="2022-07-14T11:57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31"/>
    <d v="2022-07-14T11:57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1"/>
    <d v="2022-07-14T11:57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49"/>
    <d v="2022-07-14T11:5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2"/>
    <d v="2022-07-14T11:57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34"/>
    <d v="2022-07-14T11:5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"/>
    <d v="2022-07-14T11:5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4"/>
    <d v="2022-07-14T11:57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"/>
    <d v="2022-07-14T11:57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64"/>
    <d v="2022-07-14T11:57:2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6"/>
    <d v="2022-07-14T11:57:2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73"/>
    <d v="2022-07-14T11:57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183"/>
    <d v="2022-04-19T15:59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58"/>
    <d v="2022-04-19T15:5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144"/>
    <d v="2022-04-19T15:59:17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742"/>
    <x v="72"/>
    <d v="2022-04-19T15:59:17"/>
    <n v="113"/>
    <n v="56"/>
    <n v="4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99"/>
    <d v="2022-04-19T15:59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49"/>
    <d v="2022-04-19T15:59:35"/>
    <n v="34"/>
    <n v="34"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38"/>
    <d v="2022-04-19T15:59:3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88"/>
    <d v="2022-04-19T15:59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89"/>
    <d v="2022-04-19T15:59:3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0"/>
    <d v="2022-04-19T15:59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1"/>
    <d v="2022-04-19T15:59:3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81"/>
    <d v="2022-03-15T11:3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82"/>
    <d v="2022-03-15T11:3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7"/>
    <d v="2022-03-15T11:3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83"/>
    <d v="2022-03-15T11:3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68"/>
    <d v="2022-03-15T11:39:4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97"/>
    <d v="2022-03-15T11:39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15"/>
    <d v="2022-03-15T11:39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58"/>
    <d v="2022-03-15T11:39:43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144"/>
    <d v="2022-03-15T11:39:43"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79"/>
    <d v="2022-03-15T11:3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72"/>
    <d v="2022-03-15T11:39:43"/>
    <n v="280"/>
    <n v="24"/>
    <n v="2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306"/>
    <x v="205"/>
    <d v="2022-03-15T11:39:43"/>
    <n v="335"/>
    <n v="54"/>
    <n v="262"/>
    <n v="19"/>
    <n v="335"/>
    <n v="163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75"/>
    <d v="2022-03-15T11:40:0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76"/>
    <d v="2022-03-15T11:40:0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"/>
    <d v="2022-03-15T11:40:0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8"/>
    <d v="2022-03-15T11:40:00"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9"/>
    <d v="2022-03-15T11:40:00"/>
    <n v="762"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0"/>
    <d v="2022-03-15T11:40:00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6"/>
    <d v="2022-03-15T11:40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7"/>
    <d v="2022-03-15T11:40:0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00"/>
    <d v="2022-03-15T11:40:00"/>
    <n v="762"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4"/>
    <d v="2022-03-15T11:40:00"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90"/>
    <d v="2022-03-15T11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3"/>
    <d v="2022-03-15T11:4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39"/>
    <d v="2022-02-16T14:29:2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2"/>
    <x v="58"/>
    <d v="2022-02-16T14:29:2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49"/>
    <d v="2022-02-16T14:29:5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64"/>
    <d v="2022-02-16T14:29:57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9"/>
    <d v="2022-02-16T14:2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220"/>
    <d v="2022-02-16T14:2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16"/>
    <d v="2022-02-16T14:29:5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73"/>
    <d v="2022-02-16T12:51:35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04"/>
    <d v="2022-02-16T12:51:3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36"/>
    <d v="2022-02-16T12:51:35"/>
    <n v="262"/>
    <m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39"/>
    <d v="2022-02-16T12:51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56"/>
    <d v="2022-02-16T12:51:35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65"/>
    <d v="2022-02-16T12:51:35"/>
    <n v="577"/>
    <m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36"/>
    <d v="2022-07-14T11:57:2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65"/>
    <d v="2022-07-14T11:57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68"/>
    <d v="2022-07-14T11:57:2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58"/>
    <d v="2022-07-14T11:57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79"/>
    <d v="2022-07-14T11:57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8"/>
    <d v="2022-07-14T12:00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9"/>
    <d v="2022-07-14T12:00:2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20"/>
    <d v="2022-07-14T12:00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17"/>
    <d v="2022-07-14T12:00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84"/>
    <d v="2022-07-14T12:00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24"/>
    <d v="2022-07-14T12:00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25"/>
    <d v="2022-07-14T12:00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26"/>
    <d v="2022-07-14T12:00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86"/>
    <d v="2022-07-14T12:00:2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9"/>
    <d v="2022-07-14T12:00:2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63"/>
    <d v="2022-07-14T12:00:2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85"/>
    <d v="2022-07-14T12:00:2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36"/>
    <d v="2022-07-14T11:57:02"/>
    <n v="166"/>
    <m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37"/>
    <d v="2022-07-14T11:5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65"/>
    <d v="2022-07-14T11:57:02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66"/>
    <d v="2022-07-14T11:5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81"/>
    <d v="2022-07-14T11:5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82"/>
    <d v="2022-07-14T11:5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68"/>
    <d v="2022-07-14T11:57:0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97"/>
    <d v="2022-07-14T11:57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115"/>
    <d v="2022-07-14T11:5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58"/>
    <d v="2022-07-14T11:57:0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477"/>
    <x v="144"/>
    <d v="2022-07-14T11:57:02"/>
    <n v="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75"/>
    <d v="2022-07-14T11:5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76"/>
    <d v="2022-07-14T11:57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8"/>
    <d v="2022-07-14T11:57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19"/>
    <d v="2022-07-14T11:57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8"/>
    <x v="20"/>
    <d v="2022-07-14T11:57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26"/>
    <d v="2022-07-14T12:00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0"/>
    <d v="2022-07-14T12:00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98"/>
    <d v="2022-07-14T12:00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0"/>
    <d v="2022-07-14T12:00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1"/>
    <d v="2022-07-14T12:00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1"/>
    <d v="2022-07-14T12:00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49"/>
    <d v="2022-07-14T12:00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2"/>
    <d v="2022-07-14T12:00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34"/>
    <d v="2022-07-14T12:00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4"/>
    <d v="2022-07-14T12:00:2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"/>
    <d v="2022-07-14T12:00:2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35"/>
    <d v="2022-07-14T12:00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6"/>
    <d v="2022-07-14T12:00:2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92"/>
    <d v="2022-07-14T12:00:2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93"/>
    <d v="2022-07-14T12:00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104"/>
    <d v="2022-07-14T12:00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5"/>
    <d v="2022-07-14T12:00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67"/>
    <d v="2022-07-14T11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209"/>
    <d v="2022-07-14T11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1"/>
    <x v="79"/>
    <d v="2022-07-14T11:36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87"/>
    <d v="2022-07-14T11:3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02"/>
    <d v="2022-07-14T11:3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49"/>
    <d v="2022-07-14T11:36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64"/>
    <d v="2022-07-14T11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38"/>
    <d v="2022-07-14T11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94"/>
    <d v="2022-07-14T11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6"/>
    <d v="2022-07-14T11:36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36"/>
    <d v="2022-07-14T11:36:2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37"/>
    <d v="2022-07-14T11:36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38"/>
    <d v="2022-07-14T11:3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65"/>
    <d v="2022-07-14T11:36:2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67"/>
    <d v="2022-07-14T11:3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83"/>
    <d v="2022-07-14T11:3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68"/>
    <d v="2022-07-14T11:36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97"/>
    <d v="2022-07-14T11:3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115"/>
    <d v="2022-07-14T11:3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58"/>
    <d v="2022-07-14T11:36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79"/>
    <d v="2022-07-14T11:3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3"/>
    <x v="72"/>
    <d v="2022-07-14T11:36:2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8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9"/>
    <d v="2022-07-14T11:36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84"/>
    <d v="2022-07-14T11:36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237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26"/>
    <d v="2022-07-14T11:3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86"/>
    <d v="2022-07-14T11:36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225"/>
    <d v="2022-07-14T11:3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59"/>
    <d v="2022-07-14T11:3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63"/>
    <d v="2022-07-14T11:36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30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52"/>
    <d v="2022-07-14T11:36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53"/>
    <d v="2022-07-14T11:3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4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87"/>
    <d v="2022-07-14T11:3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02"/>
    <d v="2022-07-14T11:3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03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49"/>
    <d v="2022-07-14T11:36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1"/>
    <d v="2022-07-14T11:3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16"/>
    <d v="2022-07-14T11:36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36"/>
    <d v="2022-07-14T11:36:4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37"/>
    <d v="2022-07-14T11:36:4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38"/>
    <d v="2022-07-14T11:36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65"/>
    <d v="2022-07-14T11:36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66"/>
    <d v="2022-07-14T11:3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82"/>
    <d v="2022-07-14T11:3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68"/>
    <d v="2022-07-14T11:36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57"/>
    <d v="2022-07-14T11:36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2"/>
    <d v="2022-07-14T12:49:3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3"/>
    <d v="2022-07-14T12:49:3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4"/>
    <d v="2022-07-14T12:4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"/>
    <d v="2022-07-14T12:49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"/>
    <d v="2022-07-14T12:49:3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36"/>
    <d v="2022-07-14T12:49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13"/>
    <d v="2022-07-14T12:49:30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4"/>
    <d v="2022-07-14T12:49:30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"/>
    <d v="2022-07-14T12:49:30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01"/>
    <d v="2022-07-14T12:49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02"/>
    <d v="2022-07-14T12:49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41"/>
    <d v="2022-07-14T12:49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"/>
    <d v="2022-07-14T12:4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3"/>
    <d v="2022-07-14T12:49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08"/>
    <d v="2022-07-14T12:49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80"/>
    <d v="2022-07-14T12:49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03"/>
    <d v="2022-07-14T12:49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49"/>
    <d v="2022-07-14T12:49:30"/>
    <n v="69"/>
    <m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1"/>
    <d v="2022-07-14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6"/>
    <d v="2022-07-14T12:49:30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73"/>
    <d v="2022-07-14T12:49:3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36"/>
    <d v="2022-07-14T12:49:30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39"/>
    <d v="2022-07-14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6"/>
    <d v="2022-07-14T12:49:3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5"/>
    <d v="2022-07-14T12:49:30"/>
    <n v="492"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58"/>
    <d v="2022-07-14T11:36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414"/>
    <x v="79"/>
    <d v="2022-07-14T11:36:4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49"/>
    <d v="2022-07-14T11:36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64"/>
    <d v="2022-07-14T11:36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16"/>
    <d v="2022-07-14T11:36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73"/>
    <d v="2022-07-14T11:3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36"/>
    <d v="2022-07-14T11:36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67"/>
    <d v="2022-07-14T11:3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68"/>
    <d v="2022-07-14T11:36:5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5"/>
    <x v="58"/>
    <d v="2022-07-14T11:36:5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16"/>
    <d v="2022-07-14T11:37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73"/>
    <d v="2022-07-14T11:37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36"/>
    <d v="2022-07-14T11:37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56"/>
    <d v="2022-07-14T11:37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40"/>
    <d v="2022-07-14T11:37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6"/>
    <x v="58"/>
    <d v="2022-07-14T11:37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16"/>
    <d v="2022-07-14T11:37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94"/>
    <d v="2022-07-14T11:3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36"/>
    <d v="2022-07-14T11:37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56"/>
    <d v="2022-07-14T11:37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40"/>
    <d v="2022-07-14T11:37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7"/>
    <x v="58"/>
    <d v="2022-07-14T11:37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64"/>
    <d v="2022-07-14T11:37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35"/>
    <d v="2022-07-14T11:3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36"/>
    <d v="2022-07-14T11:37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65"/>
    <d v="2022-07-14T11:37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67"/>
    <d v="2022-07-14T11:37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19"/>
    <x v="68"/>
    <d v="2022-07-14T11:37:4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22"/>
    <x v="16"/>
    <d v="2022-07-14T11:3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22"/>
    <x v="36"/>
    <d v="2022-07-14T11:3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22"/>
    <x v="58"/>
    <d v="2022-07-14T11:3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49"/>
    <d v="2022-07-14T11:38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64"/>
    <d v="2022-07-14T11:38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16"/>
    <d v="2022-07-14T11:38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73"/>
    <d v="2022-07-14T11:3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36"/>
    <d v="2022-07-14T11:38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37"/>
    <d v="2022-07-14T11:3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65"/>
    <d v="2022-07-14T11:38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67"/>
    <d v="2022-07-14T11:3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68"/>
    <d v="2022-07-14T11:38:1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5"/>
    <x v="58"/>
    <d v="2022-07-14T11:38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64"/>
    <d v="2022-07-14T11:3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16"/>
    <d v="2022-07-14T11:38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35"/>
    <d v="2022-07-14T11:3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36"/>
    <d v="2022-07-14T11:38:53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37"/>
    <d v="2022-07-14T11:38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38"/>
    <d v="2022-07-14T11:3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65"/>
    <d v="2022-07-14T11:38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66"/>
    <d v="2022-02-16T12:5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81"/>
    <d v="2022-02-16T12:51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82"/>
    <d v="2022-02-16T12:51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02"/>
    <d v="2022-03-15T11:37:2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41"/>
    <d v="2022-03-15T11:37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3"/>
    <d v="2022-03-15T11:37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03"/>
    <d v="2022-03-15T11:37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5"/>
    <d v="2022-03-15T11:40:00"/>
    <n v="2412"/>
    <n v="0"/>
    <n v="2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6"/>
    <d v="2022-03-15T11:40:00"/>
    <n v="4165"/>
    <n v="0"/>
    <n v="4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7"/>
    <d v="2022-03-15T11:40:00"/>
    <n v="1136"/>
    <n v="0"/>
    <n v="1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78"/>
    <d v="2022-03-15T11:40:00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07"/>
    <d v="2022-03-15T11:40:00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08"/>
    <d v="2022-03-15T11:40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95"/>
    <d v="2022-03-15T11:40:00"/>
    <n v="1412"/>
    <n v="0"/>
    <n v="1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66"/>
    <d v="2022-03-15T11:40:0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17"/>
    <d v="2022-02-16T13:5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00"/>
    <d v="2022-02-16T13:5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84"/>
    <d v="2022-02-16T13:5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26"/>
    <d v="2022-02-16T13:53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41"/>
    <d v="2022-02-16T14:5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80"/>
    <d v="2022-02-16T14:57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03"/>
    <d v="2022-02-16T14:57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49"/>
    <d v="2022-02-16T14:57:36"/>
    <n v="167"/>
    <n v="12"/>
    <n v="155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203"/>
    <d v="2022-02-16T14:57:36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91"/>
    <d v="2022-02-16T14:57:36"/>
    <n v="3"/>
    <n v="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5"/>
    <d v="2022-02-16T14:57:36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6"/>
    <d v="2022-02-16T14:57:36"/>
    <n v="110"/>
    <n v="0"/>
    <n v="110"/>
    <n v="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00"/>
    <d v="2022-02-16T12:4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2"/>
    <d v="2022-02-16T12:4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84"/>
    <d v="2022-02-16T12:49:4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90"/>
    <d v="2022-02-16T12:49:4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4"/>
    <d v="2022-02-16T12:49:48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5"/>
    <d v="2022-02-16T12:49:48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1"/>
    <d v="2022-02-16T12:49:4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63"/>
    <d v="2022-02-16T12:49:48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7"/>
    <d v="2022-02-16T12:49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85"/>
    <d v="2022-02-16T12:4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26"/>
    <d v="2022-02-16T12:4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8"/>
    <d v="2022-02-16T12:49:48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9"/>
    <d v="2022-02-16T12:49:48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30"/>
    <d v="2022-02-16T12:49:48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27"/>
    <d v="2022-02-16T14:5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4"/>
    <d v="2022-02-16T14:58:40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5"/>
    <d v="2022-02-16T14:58:40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6"/>
    <d v="2022-02-16T14:58:4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18"/>
    <d v="2022-02-16T14:5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6"/>
    <d v="2022-02-16T14:58:4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9"/>
    <d v="2022-02-16T14:58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1"/>
    <d v="2022-02-16T14:5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2"/>
    <d v="2022-02-16T14:5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63"/>
    <d v="2022-02-16T14:58:4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7"/>
    <d v="2022-02-16T14:58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85"/>
    <d v="2022-02-16T14:58:4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20"/>
    <d v="2022-02-16T14:5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0"/>
    <d v="2022-02-16T14:58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8"/>
    <d v="2022-02-16T14:58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9"/>
    <d v="2022-02-16T14:58:40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0"/>
    <d v="2022-02-16T14:58:4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1"/>
    <d v="2022-02-16T14:58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1"/>
    <d v="2022-02-16T14:58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32"/>
    <d v="2022-02-16T14:58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2"/>
    <d v="2022-02-16T14:5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3"/>
    <d v="2022-02-16T14:58:4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4"/>
    <d v="2022-02-16T14:5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0"/>
    <d v="2022-02-16T14:5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"/>
    <d v="2022-02-16T14:58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67"/>
    <d v="2022-02-16T14:43:48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68"/>
    <d v="2022-02-16T14:43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58"/>
    <d v="2022-02-16T14:43:4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47"/>
    <d v="2022-02-16T14:44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49"/>
    <d v="2022-02-16T14:44:0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38"/>
    <d v="2022-02-16T14:44:0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89"/>
    <d v="2022-02-16T14:44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90"/>
    <d v="2022-02-16T14:44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6"/>
    <d v="2022-07-14T12:49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1"/>
    <d v="2022-07-14T12:49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82"/>
    <d v="2022-07-14T12:49:3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7"/>
    <d v="2022-07-14T12:49:3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23"/>
    <d v="2022-07-14T12:49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187"/>
    <d v="2022-07-14T12:49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277"/>
    <d v="2022-07-14T12:49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68"/>
    <d v="2022-07-14T12:49:3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7"/>
    <d v="2022-07-14T12:49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40"/>
    <d v="2022-07-14T12:49:3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58"/>
    <d v="2022-07-14T12:49:30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4"/>
    <x v="79"/>
    <d v="2022-07-14T12:49:30"/>
    <n v="36"/>
    <n v="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99"/>
    <d v="2022-07-14T12:5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5"/>
    <d v="2022-07-14T12:50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6"/>
    <d v="2022-07-14T12:5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7"/>
    <d v="2022-07-14T12:5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8"/>
    <d v="2022-07-14T12:50:12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9"/>
    <d v="2022-07-14T12:50:1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0"/>
    <d v="2022-07-14T12:50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17"/>
    <d v="2022-07-14T12:50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00"/>
    <d v="2022-07-14T12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2"/>
    <d v="2022-07-14T12:5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4"/>
    <d v="2022-07-14T12:50:12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3"/>
    <d v="2022-07-14T12:5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27"/>
    <d v="2022-07-14T12:5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91"/>
    <d v="2022-02-16T14:44:0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4"/>
    <d v="2022-02-16T14:4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6"/>
    <d v="2022-02-16T14:44:0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73"/>
    <d v="2022-02-16T14:44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93"/>
    <d v="2022-02-16T14:44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35"/>
    <d v="2022-02-16T14:44:0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36"/>
    <d v="2022-02-16T14:44:09"/>
    <n v="1209"/>
    <n v="1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37"/>
    <d v="2022-02-16T14:44:09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38"/>
    <d v="2022-02-16T14:44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39"/>
    <d v="2022-02-16T14:44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67"/>
    <d v="2022-02-16T14:44:09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226"/>
    <d v="2022-02-16T14:44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97"/>
    <d v="2022-02-16T13:44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115"/>
    <d v="2022-02-16T13:44:3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40"/>
    <d v="2022-02-16T13:4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58"/>
    <d v="2022-02-16T13:44:3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3"/>
    <x v="72"/>
    <d v="2022-02-16T13:44:36"/>
    <n v="47"/>
    <n v="3"/>
    <n v="4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49"/>
    <d v="2022-02-16T13:4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16"/>
    <d v="2022-02-16T13:4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39"/>
    <d v="2022-02-16T13:4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67"/>
    <d v="2022-02-16T13:44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68"/>
    <d v="2022-02-16T13:4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58"/>
    <d v="2022-02-16T13:4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4"/>
    <x v="72"/>
    <d v="2022-02-16T13:44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49"/>
    <d v="2022-02-16T13:4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91"/>
    <d v="2022-02-16T13:4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16"/>
    <d v="2022-02-16T13:45:16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37"/>
    <d v="2022-02-16T13:4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67"/>
    <d v="2022-02-16T13:45:1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68"/>
    <d v="2022-02-16T13:45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97"/>
    <d v="2022-02-16T13:4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115"/>
    <d v="2022-02-16T13:4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58"/>
    <d v="2022-02-16T13:45:1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5"/>
    <x v="72"/>
    <d v="2022-02-16T13:45:16"/>
    <n v="849"/>
    <n v="35"/>
    <n v="73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49"/>
    <d v="2022-02-16T13:4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91"/>
    <d v="2022-02-16T13:4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16"/>
    <d v="2022-02-16T13:45:3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94"/>
    <d v="2022-02-16T13:45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37"/>
    <d v="2022-02-16T13:4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56"/>
    <d v="2022-02-16T13:4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67"/>
    <d v="2022-02-16T13:45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68"/>
    <d v="2022-02-16T13:45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97"/>
    <d v="2022-02-16T13:4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115"/>
    <d v="2022-02-16T13:4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40"/>
    <d v="2022-02-16T13:45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58"/>
    <d v="2022-02-16T13:45:3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6"/>
    <x v="72"/>
    <d v="2022-02-16T13:45:38"/>
    <n v="30"/>
    <m/>
    <n v="2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49"/>
    <d v="2022-02-16T13:46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16"/>
    <d v="2022-02-16T13:46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39"/>
    <d v="2022-02-16T13:46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72"/>
    <d v="2022-04-19T14:50:24"/>
    <n v="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90"/>
    <d v="2022-04-19T14:4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6"/>
    <d v="2022-04-19T14:46:1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20"/>
    <d v="2022-04-19T14:46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81"/>
    <d v="2022-04-19T14:46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82"/>
    <d v="2022-04-19T14:4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09"/>
    <d v="2022-04-19T14:46:25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83"/>
    <d v="2022-04-19T14:46:2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72"/>
    <d v="2022-04-19T14:46:25"/>
    <n v="181"/>
    <n v="1"/>
    <n v="167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8"/>
    <d v="2022-04-19T14:46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9"/>
    <d v="2022-04-19T14:46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288"/>
    <d v="2022-04-19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24"/>
    <d v="2022-04-19T14:4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43"/>
    <d v="2022-04-19T14:46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0"/>
    <d v="2022-04-19T14:46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0"/>
    <d v="2022-04-19T14:46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1"/>
    <d v="2022-04-19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206"/>
    <d v="2022-04-19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218"/>
    <d v="2022-04-19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31"/>
    <d v="2022-04-19T14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85"/>
    <d v="2022-02-16T12:46:4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26"/>
    <d v="2022-02-16T12:46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50"/>
    <d v="2022-02-16T12:46:4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29"/>
    <d v="2022-02-16T12:46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0"/>
    <d v="2022-02-16T12:46:4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67"/>
    <d v="2022-07-14T11:38:5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68"/>
    <d v="2022-07-14T11:38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7"/>
    <x v="58"/>
    <d v="2022-07-14T11:38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64"/>
    <d v="2022-07-14T11:39:2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16"/>
    <d v="2022-07-14T11:39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36"/>
    <d v="2022-07-14T11:39:2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37"/>
    <d v="2022-07-14T11:3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65"/>
    <d v="2022-07-14T11:39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67"/>
    <d v="2022-07-14T11:39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68"/>
    <d v="2022-07-14T11:39:2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58"/>
    <d v="2022-07-14T11:39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72"/>
    <d v="2022-07-14T11:39:27"/>
    <n v="20"/>
    <n v="6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28"/>
    <x v="205"/>
    <d v="2022-07-14T11:39:27"/>
    <n v="3"/>
    <m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64"/>
    <d v="2022-07-14T11:39:4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11"/>
    <d v="2022-07-14T11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16"/>
    <d v="2022-07-14T11:39:4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73"/>
    <d v="2022-07-14T11:39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35"/>
    <d v="2022-07-14T11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36"/>
    <d v="2022-07-14T11:39:4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37"/>
    <d v="2022-07-14T11:3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38"/>
    <d v="2022-07-14T11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65"/>
    <d v="2022-07-14T11:39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142"/>
    <d v="2022-07-14T11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81"/>
    <d v="2022-07-14T11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1"/>
    <d v="2022-02-16T12:46:4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32"/>
    <d v="2022-02-16T12:46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31"/>
    <d v="2022-02-16T12:46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52"/>
    <d v="2022-02-16T12:46:4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308"/>
    <x v="184"/>
    <d v="2022-02-16T12:46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73"/>
    <d v="2022-02-16T14:29:07"/>
    <n v="0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94"/>
    <d v="2022-02-16T14:29:07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36"/>
    <d v="2022-02-16T14:29:07"/>
    <n v="0"/>
    <m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65"/>
    <d v="2022-02-16T14:29:0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1"/>
    <x v="66"/>
    <d v="2022-02-16T14:2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15"/>
    <d v="2022-04-19T15:57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40"/>
    <d v="2022-04-19T15:57:0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58"/>
    <d v="2022-04-19T15:57:00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9"/>
    <d v="2022-04-19T15:57:00"/>
    <n v="130"/>
    <n v="3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2"/>
    <d v="2022-04-19T15:57:00"/>
    <n v="225"/>
    <n v="39"/>
    <n v="17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205"/>
    <d v="2022-04-19T15:57:00"/>
    <n v="428"/>
    <n v="146"/>
    <n v="275"/>
    <n v="7"/>
    <n v="428"/>
    <n v="51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01"/>
    <d v="2022-04-19T15:57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35"/>
    <d v="2022-04-19T15:57:16"/>
    <n v="78"/>
    <n v="3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07"/>
    <d v="2022-04-19T15:57:16"/>
    <n v="26"/>
    <n v="2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16"/>
    <d v="2022-05-18T11:16:56"/>
    <n v="25"/>
    <m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73"/>
    <d v="2022-05-18T11:16:56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36"/>
    <d v="2022-05-18T11:16:56"/>
    <n v="76"/>
    <m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39"/>
    <d v="2022-05-18T11:16:5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67"/>
    <d v="2022-05-18T11:16:56"/>
    <n v="9"/>
    <m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67"/>
    <d v="2022-07-14T11:39:4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68"/>
    <d v="2022-07-14T11:39:4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57"/>
    <d v="2022-07-14T11:3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0"/>
    <x v="58"/>
    <d v="2022-07-14T11:39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49"/>
    <d v="2022-07-14T11:40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64"/>
    <d v="2022-07-14T11:40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16"/>
    <d v="2022-07-14T11:40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73"/>
    <d v="2022-07-14T11:40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93"/>
    <d v="2022-07-14T11:4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35"/>
    <d v="2022-07-14T11:4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36"/>
    <d v="2022-07-14T11:40:0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37"/>
    <d v="2022-07-14T11:40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65"/>
    <d v="2022-07-14T11:40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66"/>
    <d v="2022-07-14T11:40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67"/>
    <d v="2022-07-14T11:40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68"/>
    <d v="2022-07-14T11:40:0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1"/>
    <x v="58"/>
    <d v="2022-07-14T11:40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49"/>
    <d v="2022-07-14T11:40:2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64"/>
    <d v="2022-07-14T11:40:2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90"/>
    <d v="2022-07-14T11:40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16"/>
    <d v="2022-07-14T11:40:2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73"/>
    <d v="2022-07-14T11:40:2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65"/>
    <d v="2022-07-14T11:44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66"/>
    <d v="2022-07-14T11:4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68"/>
    <d v="2022-07-14T11:44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40"/>
    <d v="2022-07-14T11:44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8"/>
    <d v="2022-07-14T11:44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72"/>
    <d v="2022-07-14T11:44:48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18"/>
    <d v="2022-07-14T11:4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19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84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26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59"/>
    <d v="2022-07-14T11:4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63"/>
    <d v="2022-07-14T11:4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85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30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52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53"/>
    <d v="2022-07-14T11:4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1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87"/>
    <d v="2022-07-14T11:4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16"/>
    <d v="2022-07-14T11:45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36"/>
    <d v="2022-07-14T11:45:0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56"/>
    <d v="2022-07-14T11:45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65"/>
    <d v="2022-07-14T11:4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40"/>
    <d v="2022-07-14T11:45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9"/>
    <x v="58"/>
    <d v="2022-07-14T11:45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64"/>
    <d v="2022-07-14T11:45:41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16"/>
    <d v="2022-07-14T11:45:41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2"/>
    <x v="58"/>
    <d v="2022-05-18T11:16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133"/>
    <d v="2022-05-18T11:17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49"/>
    <d v="2022-05-18T11:17:1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3"/>
    <d v="2022-04-19T14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"/>
    <d v="2022-04-19T14:4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32"/>
    <d v="2022-04-19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12"/>
    <d v="2022-04-19T14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4"/>
    <d v="2022-04-19T14:46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231"/>
    <d v="2022-04-19T14:46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"/>
    <d v="2022-04-19T14:46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73"/>
    <d v="2022-04-19T14:46:1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93"/>
    <d v="2022-04-19T14:4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6"/>
    <d v="2022-04-19T14:46:10"/>
    <n v="287"/>
    <m/>
    <n v="287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7"/>
    <d v="2022-04-19T14:46:10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38"/>
    <d v="2022-04-19T14:46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5"/>
    <d v="2022-04-19T14:46:10"/>
    <n v="566"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6"/>
    <d v="2022-04-19T14:46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81"/>
    <d v="2022-04-19T14:46:1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82"/>
    <d v="2022-04-19T14:46:1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7"/>
    <d v="2022-04-19T14:46:1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8"/>
    <d v="2022-04-19T14:46:10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9"/>
    <d v="2022-04-19T14:46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7"/>
    <d v="2022-04-19T14:46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97"/>
    <d v="2022-04-19T14:46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15"/>
    <d v="2022-04-19T14:46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8"/>
    <d v="2022-04-19T14:46:10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79"/>
    <d v="2022-04-19T14:46:1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72"/>
    <d v="2022-04-19T14:46:10"/>
    <n v="590"/>
    <n v="188"/>
    <n v="36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97"/>
    <d v="2022-04-19T14:46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99"/>
    <d v="2022-04-19T14:46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75"/>
    <d v="2022-04-19T14:46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76"/>
    <d v="2022-04-19T14:46:2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7"/>
    <d v="2022-04-19T14:46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8"/>
    <d v="2022-04-19T14:46:2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9"/>
    <d v="2022-04-19T14:46:2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0"/>
    <d v="2022-04-19T14:46:2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00"/>
    <d v="2022-04-19T14:46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84"/>
    <d v="2022-04-19T14:46:25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3"/>
    <d v="2022-04-19T14:46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127"/>
    <d v="2022-04-19T14:46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4"/>
    <d v="2022-04-19T14:46:2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5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26"/>
    <d v="2022-04-19T14:46:25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86"/>
    <d v="2022-04-19T14:46:2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4"/>
    <d v="2022-04-19T15:2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"/>
    <d v="2022-04-19T15:27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30"/>
    <d v="2022-04-19T15:27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49"/>
    <d v="2022-04-19T15:2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6"/>
    <d v="2022-04-19T15:27:0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6"/>
    <d v="2022-07-14T12:00:2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7"/>
    <d v="2022-07-14T12:00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39"/>
    <d v="2022-07-14T12:00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6"/>
    <d v="2022-07-14T12:0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65"/>
    <d v="2022-07-14T12:00:2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66"/>
    <d v="2022-07-14T12:00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67"/>
    <d v="2022-07-14T12:00:2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40"/>
    <d v="2022-07-14T12:00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58"/>
    <d v="2022-07-14T12:00:2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79"/>
    <x v="74"/>
    <d v="2022-07-14T12:00:2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75"/>
    <d v="2022-07-14T12:0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76"/>
    <d v="2022-07-14T12:02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7"/>
    <d v="2022-07-14T12:0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8"/>
    <d v="2022-07-14T12:02:5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9"/>
    <d v="2022-07-14T12:02:5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0"/>
    <d v="2022-07-14T12:0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17"/>
    <d v="2022-07-14T12:02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00"/>
    <d v="2022-07-14T12:02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84"/>
    <d v="2022-07-14T12:02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4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5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6"/>
    <d v="2022-07-14T12:02:5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86"/>
    <d v="2022-07-14T12:02:5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9"/>
    <d v="2022-07-14T12:02:5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63"/>
    <d v="2022-07-14T12:02:50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67"/>
    <d v="2022-02-16T13:46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68"/>
    <d v="2022-02-16T13:46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58"/>
    <d v="2022-02-16T13:46:0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7"/>
    <x v="72"/>
    <d v="2022-02-16T13:46:01"/>
    <n v="32"/>
    <m/>
    <n v="2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49"/>
    <d v="2022-02-16T13:46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91"/>
    <d v="2022-02-16T13:46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46"/>
    <d v="2022-02-16T12:4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1"/>
    <d v="2022-02-16T12:49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"/>
    <d v="2022-02-16T12:49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299"/>
    <d v="2022-02-16T12:49:48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73"/>
    <d v="2022-02-16T14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94"/>
    <d v="2022-02-16T14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106"/>
    <d v="2022-02-16T14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36"/>
    <d v="2022-02-16T14:17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37"/>
    <d v="2022-02-16T14:1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38"/>
    <d v="2022-02-16T14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56"/>
    <d v="2022-02-16T14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65"/>
    <d v="2022-02-16T14:17:4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68"/>
    <d v="2022-02-16T14:1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40"/>
    <d v="2022-02-16T14:1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58"/>
    <d v="2022-02-16T14:17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504"/>
    <x v="72"/>
    <d v="2022-02-16T14:17:40"/>
    <n v="17"/>
    <n v="1"/>
    <n v="1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5"/>
    <x v="65"/>
    <d v="2022-02-16T14:19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105505"/>
    <x v="66"/>
    <d v="2022-02-16T14:1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2"/>
    <d v="2022-02-16T14:58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36"/>
    <d v="2022-02-16T14:58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32"/>
    <d v="2022-02-16T14:5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4"/>
    <d v="2022-02-16T14:58:4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5"/>
    <d v="2022-02-16T14:58:4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30"/>
    <d v="2022-02-16T14:5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77"/>
    <d v="2022-02-16T14:5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01"/>
    <d v="2022-02-16T14:58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58"/>
    <d v="2022-02-16T13:02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72"/>
    <d v="2022-02-16T13:02:54"/>
    <n v="49"/>
    <n v="3"/>
    <n v="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48"/>
    <d v="2022-02-16T13:04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64"/>
    <d v="2022-02-16T13:04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91"/>
    <d v="2022-02-16T13:04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16"/>
    <d v="2022-02-16T13:0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73"/>
    <d v="2022-02-16T13:04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36"/>
    <d v="2022-02-16T13:04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37"/>
    <d v="2022-02-16T13:0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65"/>
    <d v="2022-02-16T13:04:2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81"/>
    <d v="2022-02-16T13:04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82"/>
    <d v="2022-02-16T13:04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67"/>
    <d v="2022-02-16T13:04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110"/>
    <d v="2022-02-16T13:0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68"/>
    <d v="2022-02-16T13:04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97"/>
    <d v="2022-02-16T13:04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92"/>
    <d v="2022-07-14T11:45:4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80"/>
    <d v="2022-07-14T11:45:4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73"/>
    <d v="2022-07-14T11:45:41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35"/>
    <d v="2022-07-14T11:45:4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36"/>
    <d v="2022-07-14T11:45:41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37"/>
    <d v="2022-07-14T11:45:4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39"/>
    <d v="2022-07-14T11:45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67"/>
    <d v="2022-07-14T11:45:4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68"/>
    <d v="2022-07-14T11:45:41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58"/>
    <d v="2022-07-14T11:45:41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74"/>
    <d v="2022-07-14T11:45:4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0"/>
    <x v="109"/>
    <d v="2022-07-14T11:45:4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1"/>
    <x v="16"/>
    <d v="2022-07-14T11:46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1"/>
    <x v="92"/>
    <d v="2022-07-14T11:46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1"/>
    <x v="36"/>
    <d v="2022-07-14T11:46:00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1"/>
    <x v="58"/>
    <d v="2022-07-14T11:46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51"/>
    <x v="74"/>
    <d v="2022-07-14T11:46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49"/>
    <d v="2022-07-14T11:46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16"/>
    <d v="2022-07-14T11:46:1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37"/>
    <d v="2022-07-14T11:46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39"/>
    <d v="2022-07-14T11:46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67"/>
    <d v="2022-07-14T11:46:1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68"/>
    <d v="2022-07-14T11:46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58"/>
    <d v="2022-07-14T11:46:1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79"/>
    <d v="2022-07-14T11:46:1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2"/>
    <x v="72"/>
    <d v="2022-07-14T11:46:16"/>
    <n v="31"/>
    <n v="4"/>
    <n v="2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49"/>
    <d v="2022-07-14T11:46:3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16"/>
    <d v="2022-07-14T11:46:3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94"/>
    <d v="2022-07-14T11:46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104"/>
    <d v="2022-07-14T11:46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37"/>
    <d v="2022-07-14T11:46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56"/>
    <d v="2022-07-14T11:46:3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67"/>
    <d v="2022-07-14T11:46:3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68"/>
    <d v="2022-07-14T11:46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40"/>
    <d v="2022-07-14T11:46:3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58"/>
    <d v="2022-07-14T11:46:3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79"/>
    <d v="2022-07-14T11:46:33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3"/>
    <x v="72"/>
    <d v="2022-07-14T11:46:33"/>
    <n v="84"/>
    <n v="10"/>
    <n v="6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49"/>
    <d v="2022-07-14T11:46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16"/>
    <d v="2022-07-14T11:46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39"/>
    <d v="2022-07-14T11:46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56"/>
    <d v="2022-07-14T11:46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67"/>
    <d v="2022-07-14T11:46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68"/>
    <d v="2022-07-14T11:46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40"/>
    <d v="2022-07-14T11:46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58"/>
    <d v="2022-07-14T11:46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79"/>
    <d v="2022-07-14T11:46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4"/>
    <x v="72"/>
    <d v="2022-07-14T11:46:51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115"/>
    <d v="2022-02-16T13:04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58"/>
    <d v="2022-02-16T13:0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0"/>
    <x v="144"/>
    <d v="2022-02-16T13:04:2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31"/>
    <x v="49"/>
    <d v="2022-02-16T13:04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58"/>
    <d v="2022-02-16T14:44:09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144"/>
    <d v="2022-02-16T14:44:09"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17"/>
    <x v="72"/>
    <d v="2022-02-16T14:44:09"/>
    <n v="160"/>
    <n v="58"/>
    <n v="9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24"/>
    <d v="2022-02-16T14:49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01"/>
    <d v="2022-02-16T14:49:2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35"/>
    <d v="2022-02-16T14:49:2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07"/>
    <d v="2022-02-16T14:49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47"/>
    <d v="2022-02-16T14:49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48"/>
    <d v="2022-02-16T14:4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49"/>
    <d v="2022-02-16T14:4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0"/>
    <d v="2022-02-16T14:49:2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1"/>
    <d v="2022-02-16T14:49:2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3"/>
    <d v="2022-02-16T14:49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7"/>
    <d v="2022-02-16T14:49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4"/>
    <d v="2022-02-16T14:49:2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5"/>
    <d v="2022-02-16T14:49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216"/>
    <d v="2022-02-16T14:4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"/>
    <d v="2022-02-16T14:49:2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3"/>
    <d v="2022-02-16T14:49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4"/>
    <d v="2022-02-16T14:49:23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5"/>
    <d v="2022-02-16T14:49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4"/>
    <d v="2022-07-14T12:50:1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5"/>
    <d v="2022-07-14T12:50:1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6"/>
    <d v="2022-07-14T12:50:12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18"/>
    <d v="2022-07-14T12:5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28"/>
    <d v="2022-07-14T12:50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6"/>
    <d v="2022-07-14T12:50:12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9"/>
    <d v="2022-07-14T12:50:12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0"/>
    <d v="2022-07-14T12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1"/>
    <d v="2022-07-14T12:5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3"/>
    <d v="2022-07-14T12:50:12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7"/>
    <d v="2022-07-14T12:50:1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5"/>
    <d v="2022-07-14T12:50:1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20"/>
    <d v="2022-07-14T12:50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0"/>
    <d v="2022-07-14T12:50:1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8"/>
    <d v="2022-07-14T12:50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9"/>
    <d v="2022-07-14T12:50:1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0"/>
    <d v="2022-07-14T12:50:12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1"/>
    <d v="2022-07-14T12:50:1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1"/>
    <d v="2022-07-14T12:50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2"/>
    <d v="2022-07-14T12:50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2"/>
    <d v="2022-07-14T12:50:1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3"/>
    <d v="2022-07-14T12:50:1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4"/>
    <d v="2022-07-14T12:5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0"/>
    <d v="2022-07-14T12:5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5"/>
    <d v="2022-07-14T12:50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"/>
    <d v="2022-07-14T12:50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"/>
    <d v="2022-07-14T12:50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36"/>
    <d v="2022-07-14T12:50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32"/>
    <d v="2022-07-14T12:5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11"/>
    <d v="2022-07-14T12:50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4"/>
    <d v="2022-07-14T12:50:12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"/>
    <d v="2022-07-14T12:50:12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7"/>
    <d v="2022-07-14T12:5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01"/>
    <d v="2022-07-14T12:50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02"/>
    <d v="2022-07-14T12:50:1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41"/>
    <d v="2022-07-14T12:50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"/>
    <d v="2022-07-14T12:50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3"/>
    <d v="2022-07-14T12:50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03"/>
    <d v="2022-07-14T12:50:1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49"/>
    <d v="2022-07-14T12:50:12"/>
    <n v="162"/>
    <n v="21"/>
    <n v="141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4"/>
    <d v="2022-07-14T12:50:1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9"/>
    <d v="2022-07-14T12:50:12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38"/>
    <d v="2022-07-14T12:50:12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1"/>
    <d v="2022-07-14T12:50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39"/>
    <d v="2022-07-14T12:50:12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91"/>
    <d v="2022-07-14T12:50:12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5"/>
    <d v="2022-07-14T12:50:12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6"/>
    <d v="2022-07-14T12:50:12"/>
    <n v="113"/>
    <n v="22"/>
    <n v="91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0"/>
    <d v="2022-07-14T12:50:12"/>
    <n v="5"/>
    <n v="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73"/>
    <d v="2022-04-19T15:27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36"/>
    <d v="2022-04-19T15:27:02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0"/>
    <d v="2022-04-19T15:57:1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1"/>
    <d v="2022-04-19T15:57:16"/>
    <n v="21"/>
    <n v="2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2"/>
    <d v="2022-04-19T15:57:16"/>
    <n v="6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3"/>
    <d v="2022-04-19T15:57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4"/>
    <d v="2022-04-19T15:57:1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15"/>
    <d v="2022-04-19T15:57:16"/>
    <n v="12"/>
    <n v="1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"/>
    <d v="2022-04-19T15:57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1"/>
    <d v="2022-04-19T15:57:16"/>
    <n v="24"/>
    <n v="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3"/>
    <d v="2022-04-19T15:57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4"/>
    <d v="2022-04-19T15:57:16"/>
    <n v="86"/>
    <n v="8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5"/>
    <d v="2022-04-19T15:57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6"/>
    <d v="2022-04-19T15:57:1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7"/>
    <d v="2022-04-19T15:57:16"/>
    <n v="35"/>
    <n v="3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47"/>
    <d v="2022-04-19T15:57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292"/>
    <d v="2022-04-19T15:57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66"/>
    <d v="2022-03-15T12:15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8"/>
    <d v="2022-03-15T12:15:16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58"/>
    <d v="2022-03-15T12:15:16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49"/>
    <d v="2022-03-15T12:15:3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64"/>
    <d v="2022-03-15T12:15:3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11"/>
    <d v="2022-03-15T12:15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16"/>
    <d v="2022-03-15T12:15:38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73"/>
    <d v="2022-03-15T12:15:3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97"/>
    <d v="2022-03-15T14:50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37"/>
    <d v="2022-04-19T15:27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6"/>
    <d v="2022-04-19T15:27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65"/>
    <d v="2022-04-19T15:27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66"/>
    <d v="2022-04-19T15:2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67"/>
    <d v="2022-04-19T15:27:0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68"/>
    <d v="2022-04-19T15:27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40"/>
    <d v="2022-04-19T15:27:0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8"/>
    <d v="2022-04-19T15:27:0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18"/>
    <d v="2022-04-19T15:27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19"/>
    <d v="2022-04-19T15:2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84"/>
    <d v="2022-04-19T15:27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26"/>
    <d v="2022-04-19T15:27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86"/>
    <d v="2022-04-19T15:27:1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59"/>
    <d v="2022-04-19T15:2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63"/>
    <d v="2022-04-19T15:29:3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85"/>
    <d v="2022-04-19T15:29:3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26"/>
    <d v="2022-04-19T15:29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0"/>
    <d v="2022-04-19T15:29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30"/>
    <d v="2022-04-19T15:29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31"/>
    <d v="2022-04-19T15:29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1"/>
    <d v="2022-04-19T15:29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32"/>
    <d v="2022-04-19T15:2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49"/>
    <d v="2022-04-19T15:2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2"/>
    <d v="2022-04-19T15:2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274"/>
    <d v="2022-04-19T15:29:3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15"/>
    <d v="2022-03-15T14:5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40"/>
    <d v="2022-03-15T14:50:02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8"/>
    <d v="2022-03-15T14:50:0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72"/>
    <d v="2022-03-15T14:50:02"/>
    <n v="325"/>
    <n v="29"/>
    <n v="27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99"/>
    <d v="2022-03-18T10:4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6"/>
    <d v="2022-03-18T10:44:46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86"/>
    <d v="2022-03-18T10:44:46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61"/>
    <d v="2022-03-18T10:44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63"/>
    <d v="2022-03-18T10:44:46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38"/>
    <d v="2022-04-19T15:57:16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88"/>
    <d v="2022-04-19T15:5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89"/>
    <d v="2022-04-19T15:57:1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05"/>
    <d v="2022-04-19T15:57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0"/>
    <d v="2022-04-19T15:57:1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1"/>
    <d v="2022-04-19T15:57:16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5"/>
    <d v="2022-04-19T15:5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6"/>
    <d v="2022-04-19T15:57:16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73"/>
    <d v="2022-04-19T15:5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3"/>
    <d v="2022-04-19T15:5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94"/>
    <d v="2022-04-19T15:5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51"/>
    <d v="2022-04-19T15:57:16"/>
    <n v="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06"/>
    <d v="2022-04-19T15:57:16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82"/>
    <d v="2022-02-16T14:49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6"/>
    <d v="2022-02-16T14:49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7"/>
    <d v="2022-02-16T14:49:23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47"/>
    <d v="2022-02-16T14:49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99"/>
    <d v="2022-02-16T14:49:2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1"/>
    <d v="2022-05-18T09:55:33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6"/>
    <d v="2022-05-18T09:55:33"/>
    <n v="236"/>
    <n v="0"/>
    <n v="236"/>
    <n v="21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0"/>
    <d v="2022-05-18T09:55:33"/>
    <n v="5"/>
    <n v="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73"/>
    <d v="2022-05-18T09:55:33"/>
    <n v="425"/>
    <n v="0"/>
    <n v="425"/>
    <n v="2"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36"/>
    <d v="2022-05-18T09:55:33"/>
    <n v="569"/>
    <n v="0"/>
    <n v="569"/>
    <n v="0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38"/>
    <d v="2022-05-18T09:55:33"/>
    <n v="4"/>
    <n v="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6"/>
    <d v="2022-05-18T09:55:33"/>
    <n v="90"/>
    <n v="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5"/>
    <d v="2022-05-18T09:55:33"/>
    <n v="554"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6"/>
    <d v="2022-05-18T09:55:3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1"/>
    <d v="2022-05-18T09:55:33"/>
    <n v="11"/>
    <n v="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82"/>
    <d v="2022-05-18T09:55:33"/>
    <n v="12"/>
    <n v="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7"/>
    <d v="2022-05-18T09:55:33"/>
    <n v="45"/>
    <n v="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21"/>
    <d v="2022-05-18T09:55:3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73"/>
    <d v="2022-05-18T09:55:3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67"/>
    <d v="2022-05-18T09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68"/>
    <d v="2022-05-18T09:55:33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7"/>
    <d v="2022-05-18T09:5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40"/>
    <d v="2022-05-18T09:55:33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8"/>
    <d v="2022-05-18T09:55:33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09"/>
    <d v="2022-05-18T09:55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79"/>
    <d v="2022-05-18T09:55:33"/>
    <n v="35"/>
    <n v="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74"/>
    <d v="2022-05-18T09:5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99"/>
    <d v="2022-05-18T09:56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5"/>
    <d v="2022-05-18T09:56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94"/>
    <d v="2022-05-18T10:24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35"/>
    <d v="2022-05-18T10:24:46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36"/>
    <d v="2022-05-18T10:24:46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37"/>
    <d v="2022-05-18T10:24:46"/>
    <n v="12"/>
    <n v="4"/>
    <n v="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38"/>
    <d v="2022-05-18T10:24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67"/>
    <d v="2022-05-18T10:24:4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97"/>
    <d v="2022-05-18T10:24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115"/>
    <d v="2022-05-18T10:2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58"/>
    <d v="2022-05-18T10:24:46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102"/>
    <d v="2022-05-18T10:25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27"/>
    <d v="2022-05-18T10:27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24"/>
    <d v="2022-05-18T10:27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26"/>
    <d v="2022-05-18T10:27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9"/>
    <d v="2022-05-18T10:27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48"/>
    <d v="2022-05-18T10:27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63"/>
    <d v="2022-05-18T10:27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0"/>
    <d v="2022-05-18T10:2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30"/>
    <d v="2022-05-18T10:27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2"/>
    <d v="2022-05-18T10:2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3"/>
    <d v="2022-07-14T12:50:12"/>
    <n v="171"/>
    <n v="1"/>
    <n v="170"/>
    <n v="1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93"/>
    <d v="2022-07-14T12:50:12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51"/>
    <d v="2022-07-14T12:50:12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5"/>
    <d v="2022-07-14T12:50:12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6"/>
    <d v="2022-07-14T12:50:12"/>
    <n v="275"/>
    <n v="80"/>
    <n v="19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7"/>
    <d v="2022-07-14T12:50:12"/>
    <n v="40"/>
    <n v="19"/>
    <n v="21"/>
    <n v="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8"/>
    <d v="2022-07-14T12:50:12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39"/>
    <d v="2022-07-14T12:50:12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6"/>
    <d v="2022-07-14T12:50:12"/>
    <n v="55"/>
    <n v="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5"/>
    <d v="2022-07-14T12:50:12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6"/>
    <d v="2022-07-14T12:50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1"/>
    <d v="2022-07-14T12:50:12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82"/>
    <d v="2022-07-14T12:50:12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7"/>
    <d v="2022-07-14T12:50:12"/>
    <n v="100"/>
    <n v="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87"/>
    <d v="2022-07-14T12:50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73"/>
    <d v="2022-07-14T12:50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37"/>
    <d v="2022-04-19T15:3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38"/>
    <d v="2022-04-19T15:3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65"/>
    <d v="2022-04-19T15:39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15"/>
    <d v="2022-04-19T14:44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40"/>
    <d v="2022-04-19T14:44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8"/>
    <d v="2022-04-19T14:44:35"/>
    <n v="546"/>
    <n v="0"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09"/>
    <d v="2022-04-19T14:44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79"/>
    <d v="2022-04-19T14:44:35"/>
    <n v="91"/>
    <n v="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49"/>
    <d v="2022-07-14T11:47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91"/>
    <d v="2022-07-14T11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16"/>
    <d v="2022-07-14T11:47:1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56"/>
    <d v="2022-07-14T11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67"/>
    <d v="2022-07-14T11:47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68"/>
    <d v="2022-07-14T11:47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97"/>
    <d v="2022-07-14T11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115"/>
    <d v="2022-07-14T11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40"/>
    <d v="2022-07-14T11:47:1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58"/>
    <d v="2022-07-14T11:47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5"/>
    <x v="72"/>
    <d v="2022-07-14T11:47:10"/>
    <n v="960"/>
    <n v="67"/>
    <n v="82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49"/>
    <d v="2022-07-14T11:47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16"/>
    <d v="2022-07-14T11:47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104"/>
    <d v="2022-07-14T11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56"/>
    <d v="2022-07-14T11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67"/>
    <d v="2022-07-14T11:47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68"/>
    <d v="2022-07-14T11:47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40"/>
    <d v="2022-07-14T11:47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58"/>
    <d v="2022-07-14T11:47:2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79"/>
    <d v="2022-07-14T11:47:2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6"/>
    <x v="72"/>
    <d v="2022-07-14T11:47:27"/>
    <n v="15"/>
    <n v="1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49"/>
    <d v="2022-07-14T11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16"/>
    <d v="2022-07-14T11:47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56"/>
    <d v="2022-07-14T11:47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3"/>
    <d v="2022-05-18T10:2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"/>
    <d v="2022-05-18T10:2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230"/>
    <d v="2022-05-18T10:27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4"/>
    <d v="2022-05-18T10:27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"/>
    <d v="2022-05-18T10:27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02"/>
    <d v="2022-05-18T10:27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49"/>
    <d v="2022-05-18T10:27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64"/>
    <d v="2022-05-18T10:27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6"/>
    <d v="2022-05-18T10:27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36"/>
    <d v="2022-05-18T10:27:3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37"/>
    <d v="2022-05-18T10:27:3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38"/>
    <d v="2022-05-18T10:27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65"/>
    <d v="2022-05-18T10:27:3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67"/>
    <d v="2022-05-18T10:27:3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68"/>
    <d v="2022-05-18T10:27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58"/>
    <d v="2022-05-18T10:27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79"/>
    <d v="2022-05-18T10:27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99"/>
    <d v="2022-05-18T10:2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75"/>
    <d v="2022-05-18T10:2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18"/>
    <d v="2022-05-18T10:2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19"/>
    <d v="2022-05-18T10:27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20"/>
    <d v="2022-07-14T11:22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0"/>
    <d v="2022-07-14T11:22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8"/>
    <d v="2022-07-14T11:22:4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98"/>
    <d v="2022-07-14T11:2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30"/>
    <d v="2022-07-14T11:22:44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31"/>
    <d v="2022-07-14T11:22:4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06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18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300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55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1"/>
    <d v="2022-07-14T11:22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32"/>
    <d v="2022-07-14T11:2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49"/>
    <d v="2022-07-14T11:22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33"/>
    <d v="2022-07-14T11:2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31"/>
    <d v="2022-07-14T11:2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56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2"/>
    <d v="2022-07-14T11:22:4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34"/>
    <d v="2022-07-14T11:22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4"/>
    <d v="2022-07-14T11:2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0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"/>
    <d v="2022-07-14T11:22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"/>
    <d v="2022-07-14T11:2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3"/>
    <d v="2022-07-14T11:2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59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32"/>
    <d v="2022-07-14T11:2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11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13"/>
    <d v="2022-07-14T11:22:4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4"/>
    <d v="2022-07-14T11:22:4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"/>
    <d v="2022-07-14T11:22:44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77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9"/>
    <d v="2022-07-14T11:22:4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20"/>
    <d v="2022-07-14T11:22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81"/>
    <d v="2022-07-14T11:22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82"/>
    <d v="2022-07-14T11:2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72"/>
    <d v="2022-07-14T11:22:44"/>
    <n v="220"/>
    <n v="5"/>
    <n v="195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49"/>
    <d v="2022-07-14T11:23:2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64"/>
    <d v="2022-07-14T11:23:2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138"/>
    <d v="2022-07-14T11:2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11"/>
    <d v="2022-07-14T11:2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16"/>
    <d v="2022-07-14T11:23:2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80"/>
    <d v="2022-07-14T11:2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73"/>
    <d v="2022-07-14T11:2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35"/>
    <d v="2022-07-14T11:2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36"/>
    <d v="2022-07-14T11:23:20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37"/>
    <d v="2022-07-14T11:23:2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38"/>
    <d v="2022-07-14T11:23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39"/>
    <d v="2022-07-14T11:2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81"/>
    <d v="2022-07-14T11:23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67"/>
    <d v="2022-07-14T11:23:2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209"/>
    <d v="2022-07-14T11:23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183"/>
    <d v="2022-07-14T11:23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68"/>
    <d v="2022-07-14T11:23:20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57"/>
    <d v="2022-07-14T11:23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85"/>
    <d v="2022-07-14T12:02:5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26"/>
    <d v="2022-07-14T12:0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0"/>
    <d v="2022-07-14T12:0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0"/>
    <d v="2022-07-14T12:0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1"/>
    <d v="2022-07-14T12:02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18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1"/>
    <d v="2022-07-14T12:0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2"/>
    <d v="2022-07-14T12:0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49"/>
    <d v="2022-07-14T12:0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33"/>
    <d v="2022-07-14T12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31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2"/>
    <d v="2022-07-14T12:0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34"/>
    <d v="2022-07-14T12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01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0"/>
    <d v="2022-07-14T12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4"/>
    <d v="2022-07-14T12:02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"/>
    <d v="2022-07-14T12:02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35"/>
    <d v="2022-07-14T12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41"/>
    <d v="2022-07-14T12:0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49"/>
    <d v="2022-07-14T12:0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64"/>
    <d v="2022-07-14T12:0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16"/>
    <d v="2022-07-14T12:02:5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73"/>
    <d v="2022-07-14T12:02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94"/>
    <d v="2022-07-14T12:0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6"/>
    <d v="2022-07-14T12:02:50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58"/>
    <d v="2022-07-14T11:23:2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109"/>
    <d v="2022-07-14T11:23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79"/>
    <d v="2022-07-14T11:23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310"/>
    <x v="72"/>
    <d v="2022-07-14T11:23:20"/>
    <n v="555"/>
    <n v="60"/>
    <n v="481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35"/>
    <d v="2022-07-14T11:24:0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02"/>
    <d v="2022-07-14T11:24:0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41"/>
    <d v="2022-07-14T11:24:0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83"/>
    <d v="2022-07-14T11:24:0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03"/>
    <d v="2022-07-14T11:24:0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48"/>
    <d v="2022-07-14T11:24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49"/>
    <d v="2022-07-14T11:24:02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4"/>
    <d v="2022-07-14T11:24:02"/>
    <n v="591"/>
    <m/>
    <n v="591"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89"/>
    <d v="2022-07-14T11:2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90"/>
    <d v="2022-07-14T11:24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6"/>
    <d v="2022-07-14T11:24:02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73"/>
    <d v="2022-07-14T11:24:0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35"/>
    <d v="2022-07-14T11:2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36"/>
    <d v="2022-07-14T11:24:02"/>
    <n v="501"/>
    <m/>
    <n v="501"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37"/>
    <d v="2022-07-14T11:24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38"/>
    <d v="2022-07-14T11:2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39"/>
    <d v="2022-07-14T11:2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56"/>
    <d v="2022-07-14T11:24:02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5"/>
    <d v="2022-07-14T11:24:02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6"/>
    <d v="2022-07-14T11:24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81"/>
    <d v="2022-07-14T11:2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82"/>
    <d v="2022-07-14T11:2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7"/>
    <d v="2022-07-14T11:24:0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209"/>
    <d v="2022-07-14T11:24:02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66"/>
    <d v="2022-07-14T11:24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23"/>
    <d v="2022-07-14T11:24:0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284"/>
    <d v="2022-07-14T11:24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10"/>
    <d v="2022-07-14T11:24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8"/>
    <d v="2022-07-14T11:24:02"/>
    <n v="694"/>
    <n v="0"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69"/>
    <d v="2022-07-14T11:24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97"/>
    <d v="2022-07-14T11:24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15"/>
    <d v="2022-07-14T11:24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40"/>
    <d v="2022-07-14T11:24:0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58"/>
    <d v="2022-07-14T11:24:02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144"/>
    <d v="2022-07-14T11:24:02"/>
    <n v="1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79"/>
    <d v="2022-07-14T11:24:02"/>
    <n v="43"/>
    <n v="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78"/>
    <d v="2022-07-14T11:24:0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72"/>
    <d v="2022-07-14T11:24:02"/>
    <n v="133"/>
    <n v="34"/>
    <n v="9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1"/>
    <x v="205"/>
    <d v="2022-07-14T11:24:02"/>
    <n v="19"/>
    <n v="1"/>
    <n v="16"/>
    <n v="2"/>
    <n v="19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02"/>
    <d v="2022-07-14T11:24:36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41"/>
    <d v="2022-07-14T11:24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83"/>
    <d v="2022-07-14T11:24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03"/>
    <d v="2022-07-14T11:24:3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49"/>
    <d v="2022-07-14T11:24:36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99"/>
    <d v="2022-04-19T14:45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75"/>
    <d v="2022-04-19T14:45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79"/>
    <d v="2022-04-19T15:33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72"/>
    <d v="2022-04-19T15:33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49"/>
    <d v="2022-04-19T15:34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91"/>
    <d v="2022-04-19T15:34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16"/>
    <d v="2022-04-19T15:34:0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94"/>
    <d v="2022-04-19T15:34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104"/>
    <d v="2022-04-19T15:34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37"/>
    <d v="2022-04-19T15:34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39"/>
    <d v="2022-04-19T15:34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56"/>
    <d v="2022-04-19T15:34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6"/>
    <d v="2022-04-19T15:41:3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73"/>
    <d v="2022-06-20T15:37:55"/>
    <n v="0"/>
    <m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63"/>
    <d v="2022-06-20T16:0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85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30"/>
    <d v="2022-06-20T16:03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53"/>
    <d v="2022-06-20T16:0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16"/>
    <d v="2022-06-20T16:03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36"/>
    <d v="2022-06-20T16:03:3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65"/>
    <d v="2022-06-20T16:03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9"/>
    <x v="58"/>
    <d v="2022-06-20T16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64"/>
    <d v="2022-06-20T16:04:14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16"/>
    <d v="2022-06-20T16:04:14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92"/>
    <d v="2022-06-20T16:04:1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7"/>
    <d v="2022-07-14T12:0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38"/>
    <d v="2022-07-14T12:0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65"/>
    <d v="2022-07-14T12:02:50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209"/>
    <d v="2022-07-14T12:0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68"/>
    <d v="2022-07-14T12:02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58"/>
    <d v="2022-07-14T12:02:5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79"/>
    <d v="2022-07-14T12:02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0"/>
    <x v="72"/>
    <d v="2022-07-14T12:02:50"/>
    <n v="395"/>
    <n v="34"/>
    <n v="330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8"/>
    <d v="2022-07-14T12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9"/>
    <d v="2022-07-14T12:0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20"/>
    <d v="2022-07-14T12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17"/>
    <d v="2022-07-14T12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00"/>
    <d v="2022-07-14T12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84"/>
    <d v="2022-07-14T12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24"/>
    <d v="2022-07-14T12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26"/>
    <d v="2022-07-14T12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86"/>
    <d v="2022-07-14T12:0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9"/>
    <d v="2022-07-14T12:03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63"/>
    <d v="2022-07-14T12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85"/>
    <d v="2022-07-14T12:03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26"/>
    <d v="2022-07-14T12:03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0"/>
    <d v="2022-07-14T12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29"/>
    <d v="2022-07-14T12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30"/>
    <d v="2022-07-14T12:03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31"/>
    <d v="2022-07-14T12:03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35"/>
    <d v="2022-04-19T15:57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36"/>
    <d v="2022-04-19T15:57:16"/>
    <n v="580"/>
    <n v="58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4"/>
    <d v="2022-04-19T15:29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"/>
    <d v="2022-04-19T15:29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35"/>
    <d v="2022-04-19T15:2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41"/>
    <d v="2022-04-19T15:2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49"/>
    <d v="2022-04-19T15:29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64"/>
    <d v="2022-04-19T15:29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16"/>
    <d v="2022-04-19T15:29:3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36"/>
    <d v="2022-04-19T15:29:36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65"/>
    <d v="2022-04-19T15:29:3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209"/>
    <d v="2022-04-19T15:29:36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68"/>
    <d v="2022-04-19T15:29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58"/>
    <d v="2022-04-19T15:29:3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0"/>
    <x v="72"/>
    <d v="2022-04-19T15:29:36"/>
    <n v="641"/>
    <n v="69"/>
    <n v="504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18"/>
    <d v="2022-04-19T15:30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19"/>
    <d v="2022-04-19T15:30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115"/>
    <d v="2022-03-15T12:10:08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58"/>
    <d v="2022-03-15T12:10:0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79"/>
    <d v="2022-03-15T12:10:0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78"/>
    <d v="2022-03-15T12:10:0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8"/>
    <d v="2022-03-15T12:13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208"/>
    <d v="2022-03-15T12:1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49"/>
    <d v="2022-03-15T12:13:47"/>
    <n v="85"/>
    <n v="18"/>
    <n v="67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64"/>
    <d v="2022-03-15T12:13:47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16"/>
    <d v="2022-03-15T12:13:47"/>
    <n v="137"/>
    <n v="11"/>
    <n v="126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73"/>
    <d v="2022-03-15T12:13:47"/>
    <n v="46"/>
    <n v="1"/>
    <n v="45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93"/>
    <d v="2022-03-15T12:13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94"/>
    <d v="2022-03-15T12:1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35"/>
    <d v="2022-03-15T12:13:47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36"/>
    <d v="2022-03-15T12:13:47"/>
    <n v="396"/>
    <n v="151"/>
    <n v="245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8"/>
    <x v="37"/>
    <d v="2022-03-15T12:13:47"/>
    <n v="75"/>
    <n v="51"/>
    <n v="24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67"/>
    <d v="2022-05-18T11:41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83"/>
    <d v="2022-05-18T11:41:5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30"/>
    <d v="2022-04-19T15:30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1"/>
    <d v="2022-04-19T15:3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2"/>
    <d v="2022-04-19T15:30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4"/>
    <d v="2022-04-19T15:30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"/>
    <d v="2022-04-19T15:30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16"/>
    <d v="2022-04-19T15:30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35"/>
    <d v="2022-04-19T15:30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36"/>
    <d v="2022-04-19T15:30:0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37"/>
    <d v="2022-04-19T15:30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65"/>
    <d v="2022-04-19T15:30:0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66"/>
    <d v="2022-04-19T15:30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8"/>
    <d v="2022-04-19T15:30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79"/>
    <d v="2022-04-19T15:3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64"/>
    <d v="2022-04-19T15:30:2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80"/>
    <d v="2022-06-20T16:04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73"/>
    <d v="2022-06-20T16:04:14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36"/>
    <d v="2022-06-20T16:04:14"/>
    <n v="85"/>
    <n v="85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1"/>
    <x v="36"/>
    <d v="2022-06-20T16:04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1"/>
    <x v="68"/>
    <d v="2022-06-20T16:04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1"/>
    <x v="74"/>
    <d v="2022-06-20T16:04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3"/>
    <d v="2022-04-19T15:35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4"/>
    <d v="2022-04-19T15:35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5"/>
    <d v="2022-04-19T15:35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98"/>
    <d v="2022-04-19T15:51:38"/>
    <n v="34"/>
    <n v="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4"/>
    <d v="2022-03-15T14:35:55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51"/>
    <d v="2022-03-15T14:35:5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5"/>
    <d v="2022-03-15T14:35:55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86"/>
    <d v="2022-04-19T15:2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9"/>
    <d v="2022-04-19T15:27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63"/>
    <d v="2022-04-19T15:27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0"/>
    <d v="2022-04-19T15:2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30"/>
    <d v="2022-04-19T15:27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31"/>
    <d v="2022-04-19T15:2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2"/>
    <d v="2022-04-19T15:2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3"/>
    <d v="2022-04-19T15:2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4"/>
    <d v="2022-04-19T15:2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75"/>
    <d v="2022-07-14T12:50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76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8"/>
    <d v="2022-07-14T12:50:3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1"/>
    <d v="2022-07-14T12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49"/>
    <d v="2022-07-14T12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2"/>
    <d v="2022-07-14T12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4"/>
    <d v="2022-07-14T12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"/>
    <d v="2022-07-14T12:03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16"/>
    <d v="2022-07-14T12:03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35"/>
    <d v="2022-07-14T12:0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36"/>
    <d v="2022-07-14T12:0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65"/>
    <d v="2022-07-14T12:03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58"/>
    <d v="2022-07-14T12:03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481"/>
    <x v="79"/>
    <d v="2022-07-14T12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64"/>
    <d v="2022-07-14T12:04:28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16"/>
    <d v="2022-07-14T12:04:28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92"/>
    <d v="2022-07-14T12:04:2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36"/>
    <d v="2022-07-14T12:04:28"/>
    <n v="129"/>
    <n v="129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37"/>
    <d v="2022-07-14T12:04:28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38"/>
    <d v="2022-07-14T12:04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67"/>
    <d v="2022-07-14T12:04:2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68"/>
    <d v="2022-07-14T12:04:28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58"/>
    <d v="2022-07-14T12:04:28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2"/>
    <x v="74"/>
    <d v="2022-07-14T12:04:2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64"/>
    <d v="2022-07-14T12:04:5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16"/>
    <d v="2022-07-14T12:04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36"/>
    <d v="2022-07-14T12:04:5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67"/>
    <d v="2022-07-14T12:04:5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68"/>
    <d v="2022-07-14T12:04:5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3"/>
    <x v="58"/>
    <d v="2022-07-14T12:04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147"/>
    <d v="2022-07-14T12:0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199"/>
    <d v="2022-07-14T12:05:1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64"/>
    <d v="2022-07-14T12:0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16"/>
    <d v="2022-07-14T12:05:16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92"/>
    <d v="2022-07-14T12:0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73"/>
    <d v="2022-07-14T12:05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93"/>
    <d v="2022-07-14T12:0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36"/>
    <d v="2022-07-14T12:05:16"/>
    <n v="80"/>
    <n v="8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37"/>
    <d v="2022-07-14T12:0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67"/>
    <d v="2022-07-14T12:05:1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226"/>
    <d v="2022-07-14T12:05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68"/>
    <d v="2022-07-14T12:05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58"/>
    <d v="2022-07-14T12:05:1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4"/>
    <x v="74"/>
    <d v="2022-07-14T12:05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76"/>
    <d v="2022-07-14T12:0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19"/>
    <d v="2022-07-14T12:0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84"/>
    <d v="2022-07-14T12:0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24"/>
    <d v="2022-07-14T12:0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26"/>
    <d v="2022-07-14T12:05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59"/>
    <d v="2022-07-14T12:0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63"/>
    <d v="2022-07-14T12:05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85"/>
    <d v="2022-07-14T12:0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30"/>
    <d v="2022-07-14T12:0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133"/>
    <d v="2022-07-14T12:0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52"/>
    <d v="2022-07-14T12:0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53"/>
    <d v="2022-07-14T12:0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1"/>
    <d v="2022-07-14T12:0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4"/>
    <d v="2022-07-14T12:0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87"/>
    <d v="2022-07-14T12:0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49"/>
    <d v="2022-07-14T12:05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64"/>
    <d v="2022-07-14T12:05:3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16"/>
    <d v="2022-07-14T12:05:3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36"/>
    <d v="2022-07-14T12:05:3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37"/>
    <d v="2022-07-14T12:0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56"/>
    <d v="2022-07-14T12:05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65"/>
    <d v="2022-07-14T12:0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66"/>
    <d v="2022-07-14T12:0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68"/>
    <d v="2022-07-14T12:05:3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40"/>
    <d v="2022-07-14T12:05:3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58"/>
    <d v="2022-07-14T12:05:3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5"/>
    <x v="72"/>
    <d v="2022-07-14T12:05:37"/>
    <n v="9"/>
    <n v="1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76"/>
    <d v="2022-07-14T12:0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19"/>
    <d v="2022-07-14T12:0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84"/>
    <d v="2022-07-14T12:0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26"/>
    <d v="2022-07-14T12:0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86"/>
    <d v="2022-07-14T12:0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59"/>
    <d v="2022-07-14T12:0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63"/>
    <d v="2022-07-14T12:0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85"/>
    <d v="2022-07-14T12:0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50"/>
    <d v="2022-07-14T12:0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30"/>
    <d v="2022-07-14T12:0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52"/>
    <d v="2022-07-14T12:0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53"/>
    <d v="2022-07-14T12:05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1"/>
    <d v="2022-07-14T12:0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87"/>
    <d v="2022-07-14T12:0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49"/>
    <d v="2022-07-14T12:05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64"/>
    <d v="2022-07-14T12:05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16"/>
    <d v="2022-07-14T12:0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36"/>
    <d v="2022-07-14T12:05:5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37"/>
    <d v="2022-07-14T12:05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65"/>
    <d v="2022-07-14T12:05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68"/>
    <d v="2022-07-14T12:05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58"/>
    <d v="2022-07-14T12:05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6"/>
    <x v="72"/>
    <d v="2022-07-14T12:05:52"/>
    <n v="7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76"/>
    <d v="2022-07-14T12:06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8"/>
    <d v="2022-07-14T12:06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9"/>
    <d v="2022-07-14T12:06:0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17"/>
    <d v="2022-07-14T12:0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84"/>
    <d v="2022-07-14T12:06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26"/>
    <d v="2022-07-14T12:06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86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04"/>
    <d v="2022-07-14T12:50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9"/>
    <d v="2022-07-14T12:50:32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50"/>
    <d v="2022-07-14T12:50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17"/>
    <d v="2022-07-14T12:5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00"/>
    <d v="2022-07-14T12:5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84"/>
    <d v="2022-07-14T12:50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4"/>
    <d v="2022-07-14T12:50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6"/>
    <d v="2022-07-14T12:50:3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86"/>
    <d v="2022-07-14T12:50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9"/>
    <d v="2022-07-14T12:50:3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3"/>
    <d v="2022-07-14T12:50:32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7"/>
    <d v="2022-07-14T12:50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85"/>
    <d v="2022-07-14T12:50:3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0"/>
    <d v="2022-07-14T12:50:3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8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30"/>
    <d v="2022-07-14T12:50:3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31"/>
    <d v="2022-07-14T12:50:3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1"/>
    <d v="2022-07-14T12:5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32"/>
    <d v="2022-07-14T12:50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49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31"/>
    <d v="2022-07-14T12:50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2"/>
    <d v="2022-07-14T12:50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3"/>
    <d v="2022-07-14T12:50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4"/>
    <d v="2022-07-14T12:5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16"/>
    <d v="2022-04-19T15:30:21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92"/>
    <d v="2022-04-19T15:30:2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93"/>
    <d v="2022-04-19T15:30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35"/>
    <d v="2022-04-19T15:30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36"/>
    <d v="2022-04-19T15:30:21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37"/>
    <d v="2022-04-19T15:30:2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56"/>
    <d v="2022-04-19T15:30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67"/>
    <d v="2022-04-19T15:30:2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68"/>
    <d v="2022-04-19T15:30:2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40"/>
    <d v="2022-04-19T15:30:2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68"/>
    <d v="2022-05-18T11:41:5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41"/>
    <d v="2022-04-19T16:0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"/>
    <d v="2022-04-19T16:02:2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35"/>
    <d v="2022-04-19T16:0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02"/>
    <d v="2022-04-19T16:02:2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83"/>
    <d v="2022-04-19T16:02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03"/>
    <d v="2022-04-19T16:0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49"/>
    <d v="2022-04-19T16:02:26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97"/>
    <d v="2022-05-18T11:41:5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16"/>
    <d v="2022-04-19T16:02:26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98"/>
    <d v="2022-05-18T11:41:5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58"/>
    <d v="2022-05-18T11:41:51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144"/>
    <d v="2022-05-18T11:41:51"/>
    <n v="2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823"/>
    <x v="78"/>
    <d v="2022-05-18T11:41:5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99"/>
    <d v="2022-05-18T11:42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5"/>
    <d v="2022-05-18T11:42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76"/>
    <d v="2022-05-18T11:42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4"/>
    <d v="2022-05-18T11:45:34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41"/>
    <d v="2022-05-18T11:45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"/>
    <d v="2022-05-18T11:45:34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7"/>
    <d v="2022-05-18T11:4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01"/>
    <d v="2022-05-18T11:45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41"/>
    <d v="2022-05-18T11:45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"/>
    <d v="2022-05-18T11:45:3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83"/>
    <d v="2022-05-18T11:45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58"/>
    <d v="2022-04-19T15:30:21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2"/>
    <x v="74"/>
    <d v="2022-04-19T15:30:21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64"/>
    <d v="2022-04-19T15:30:37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16"/>
    <d v="2022-04-19T15:30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35"/>
    <d v="2022-04-19T15:30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36"/>
    <d v="2022-04-19T15:30:37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37"/>
    <d v="2022-04-19T15:30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38"/>
    <d v="2022-04-19T15:30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38"/>
    <d v="2022-04-19T15:4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88"/>
    <d v="2022-04-19T15:49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89"/>
    <d v="2022-04-19T15:49:0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0"/>
    <d v="2022-04-19T15:49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1"/>
    <d v="2022-04-19T15:49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6"/>
    <d v="2022-04-19T15:49:0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73"/>
    <d v="2022-04-19T15:49:0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3"/>
    <d v="2022-04-19T15:4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94"/>
    <d v="2022-04-19T15:49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4"/>
    <d v="2022-04-19T15:4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06"/>
    <d v="2022-04-19T15:4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5"/>
    <d v="2022-04-19T15:49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40"/>
    <d v="2022-04-19T15:14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58"/>
    <d v="2022-04-19T15:14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79"/>
    <d v="2022-04-19T15:1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41"/>
    <x v="72"/>
    <d v="2022-04-19T15:14:50"/>
    <n v="13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442"/>
    <x v="16"/>
    <d v="2022-04-19T15:1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104"/>
    <d v="2022-04-19T15:17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37"/>
    <d v="2022-04-19T15:17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39"/>
    <d v="2022-04-19T15:17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56"/>
    <d v="2022-04-19T15:17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67"/>
    <d v="2022-04-19T15:17:52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68"/>
    <d v="2022-04-19T15:17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97"/>
    <d v="2022-04-19T15:17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115"/>
    <d v="2022-04-19T15:1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40"/>
    <d v="2022-04-19T15:17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58"/>
    <d v="2022-04-19T15:17:5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79"/>
    <d v="2022-04-19T15:1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2"/>
    <x v="72"/>
    <d v="2022-04-19T15:17:52"/>
    <n v="24"/>
    <n v="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40"/>
    <d v="2022-04-19T15:1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68"/>
    <d v="2022-05-18T11:45:09"/>
    <n v="114"/>
    <n v="1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11"/>
    <d v="2022-07-14T12:5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4"/>
    <d v="2022-07-14T12:50:3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41"/>
    <d v="2022-07-14T12:50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"/>
    <d v="2022-07-14T12:50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30"/>
    <d v="2022-07-14T12:50:3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8"/>
    <d v="2022-07-14T12:50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08"/>
    <d v="2022-07-14T12:50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49"/>
    <d v="2022-07-14T12:50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4"/>
    <d v="2022-07-14T12:50:3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6"/>
    <d v="2022-07-14T12:50:3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73"/>
    <d v="2022-07-14T12:50:3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36"/>
    <d v="2022-07-14T12:50:3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39"/>
    <d v="2022-07-14T12:5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6"/>
    <d v="2022-07-14T12:50:32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5"/>
    <d v="2022-07-14T12:50:3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6"/>
    <d v="2022-07-14T12:50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7"/>
    <d v="2022-07-14T12:5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123"/>
    <d v="2022-07-14T12:50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68"/>
    <d v="2022-07-14T12:50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40"/>
    <d v="2022-07-14T12:50:3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58"/>
    <d v="2022-07-14T12:50:32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79"/>
    <d v="2022-07-14T12:50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72"/>
    <d v="2022-07-14T12:50:32"/>
    <n v="1427"/>
    <n v="24"/>
    <n v="1289"/>
    <n v="1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200538"/>
    <x v="221"/>
    <d v="2022-07-14T12:50:32"/>
    <n v="30"/>
    <n v="9"/>
    <n v="18"/>
    <n v="3"/>
    <n v="30"/>
    <n v="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49"/>
    <d v="2022-07-14T12:50:5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4"/>
    <d v="2022-07-14T12:50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89"/>
    <d v="2022-07-14T12:50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16"/>
    <d v="2022-07-14T12:50:50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92"/>
    <d v="2022-07-14T12:50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73"/>
    <d v="2022-07-14T12:50:5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36"/>
    <d v="2022-07-14T12:50:50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37"/>
    <d v="2022-07-14T12:50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39"/>
    <d v="2022-07-14T12:50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56"/>
    <d v="2022-07-14T12:50:50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5"/>
    <d v="2022-07-14T12:50:50"/>
    <n v="513"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6"/>
    <d v="2022-07-14T12:50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7"/>
    <d v="2022-07-14T12:50:50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8"/>
    <d v="2022-07-14T12:50:50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69"/>
    <d v="2022-07-14T12:50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40"/>
    <d v="2022-07-14T12:50:50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58"/>
    <d v="2022-07-14T12:50:50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74"/>
    <d v="2022-07-14T12:50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569"/>
    <x v="79"/>
    <d v="2022-07-14T12:50:50"/>
    <n v="101"/>
    <n v="21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74"/>
    <d v="2022-07-14T12:5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99"/>
    <d v="2022-07-14T12:51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75"/>
    <d v="2022-07-14T12:51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76"/>
    <d v="2022-07-14T12:51:1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7"/>
    <d v="2022-07-14T12:51:1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8"/>
    <d v="2022-07-14T12:51:1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9"/>
    <d v="2022-07-14T12:51:1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0"/>
    <d v="2022-07-14T12:51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92"/>
    <d v="2022-07-14T12:5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93"/>
    <d v="2022-07-14T12:5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17"/>
    <d v="2022-07-14T12:51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0"/>
    <d v="2022-07-14T12:51:1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2"/>
    <d v="2022-07-14T12:51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84"/>
    <d v="2022-07-14T12:51:1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3"/>
    <d v="2022-07-14T12:51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27"/>
    <d v="2022-07-14T12:51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4"/>
    <d v="2022-07-14T12:51:10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5"/>
    <d v="2022-07-14T12:51:10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6"/>
    <d v="2022-07-14T12:51:10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18"/>
    <d v="2022-07-14T12:51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28"/>
    <d v="2022-07-14T12:51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29"/>
    <d v="2022-07-14T12:51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86"/>
    <d v="2022-07-14T12:51:10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9"/>
    <d v="2022-07-14T12:51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0"/>
    <d v="2022-07-14T12:5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1"/>
    <d v="2022-07-14T12:51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2"/>
    <d v="2022-07-14T12:51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3"/>
    <d v="2022-07-14T12:51:1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7"/>
    <d v="2022-07-14T12:51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85"/>
    <d v="2022-07-14T12:51:10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20"/>
    <d v="2022-07-14T12:51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0"/>
    <d v="2022-07-14T12:51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8"/>
    <d v="2022-07-14T12:51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9"/>
    <d v="2022-07-14T12:51:1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0"/>
    <d v="2022-07-14T12:51:1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1"/>
    <d v="2022-07-14T12:51:1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1"/>
    <d v="2022-07-14T12:51:1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2"/>
    <d v="2022-07-14T12:51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3"/>
    <d v="2022-07-14T12:51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2"/>
    <d v="2022-07-14T12:51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3"/>
    <d v="2022-07-14T12:51:1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4"/>
    <d v="2022-07-14T12:51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0"/>
    <d v="2022-07-14T12:51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"/>
    <d v="2022-07-14T12:51:1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"/>
    <d v="2022-07-14T12:51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6"/>
    <d v="2022-07-14T12:51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2"/>
    <d v="2022-07-14T12:5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4"/>
    <d v="2022-07-14T12:51:1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41"/>
    <d v="2022-07-14T12:5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"/>
    <d v="2022-07-14T12:51:10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0"/>
    <d v="2022-07-14T12:5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77"/>
    <d v="2022-07-14T12:5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1"/>
    <d v="2022-07-14T12:51:10"/>
    <n v="0"/>
    <n v="0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2"/>
    <d v="2022-07-14T12:51:10"/>
    <n v="0"/>
    <n v="0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9"/>
    <d v="2022-07-14T12:06:0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63"/>
    <d v="2022-07-14T12:06:0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85"/>
    <d v="2022-07-14T12:06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20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0"/>
    <d v="2022-07-14T12:06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30"/>
    <d v="2022-07-14T12:06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206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32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33"/>
    <d v="2022-07-14T12:0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2"/>
    <d v="2022-07-14T12:06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3"/>
    <d v="2022-07-14T12:06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2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13"/>
    <d v="2022-07-14T12:06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258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4"/>
    <d v="2022-07-14T12:0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87"/>
    <d v="2022-07-14T12:06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49"/>
    <d v="2022-07-14T12:06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64"/>
    <d v="2022-07-14T12:06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5"/>
    <d v="2022-07-14T12:0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6"/>
    <d v="2022-07-14T12:06:08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73"/>
    <d v="2022-07-14T12:0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93"/>
    <d v="2022-07-14T12:0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35"/>
    <d v="2022-07-14T12:0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36"/>
    <d v="2022-07-14T12:06:08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37"/>
    <d v="2022-07-14T12:06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6"/>
    <d v="2022-07-14T12:06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65"/>
    <d v="2022-07-14T12:06:0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67"/>
    <d v="2022-07-14T12:06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68"/>
    <d v="2022-07-14T12:06:0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97"/>
    <d v="2022-07-14T12:0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115"/>
    <d v="2022-07-14T12:0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40"/>
    <d v="2022-07-14T12:06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58"/>
    <d v="2022-07-14T12:06:08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87"/>
    <x v="72"/>
    <d v="2022-07-14T12:06:08"/>
    <n v="33"/>
    <n v="8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64"/>
    <d v="2022-07-14T12:06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16"/>
    <d v="2022-07-14T12:06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92"/>
    <d v="2022-07-14T12:06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36"/>
    <d v="2022-07-14T12:06:2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39"/>
    <d v="2022-07-14T12:06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67"/>
    <d v="2022-07-14T12:06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68"/>
    <d v="2022-07-14T12:06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58"/>
    <d v="2022-07-14T12:0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88"/>
    <x v="74"/>
    <d v="2022-07-14T12:0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64"/>
    <d v="2022-07-14T12:06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11"/>
    <d v="2022-07-14T12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16"/>
    <d v="2022-07-14T12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36"/>
    <d v="2022-07-14T12:06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82"/>
    <d v="2022-07-14T12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67"/>
    <d v="2022-07-14T12:06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68"/>
    <d v="2022-07-14T12:06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57"/>
    <d v="2022-07-14T12:06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89"/>
    <x v="58"/>
    <d v="2022-07-14T12:06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18"/>
    <d v="2022-07-14T12:0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26"/>
    <d v="2022-07-14T12:0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4"/>
    <d v="2022-07-14T12:0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11"/>
    <d v="2022-07-14T12:0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73"/>
    <d v="2022-07-14T12:07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36"/>
    <d v="2022-07-14T12:07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65"/>
    <d v="2022-07-14T12:07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82"/>
    <d v="2022-07-14T12:0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57"/>
    <d v="2022-07-14T12:0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90"/>
    <x v="71"/>
    <d v="2022-07-14T12:07:10"/>
    <n v="5"/>
    <m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49"/>
    <d v="2022-07-14T12:09:2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91"/>
    <d v="2022-07-14T12:0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16"/>
    <d v="2022-07-14T12:09:29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94"/>
    <d v="2022-07-14T12:0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104"/>
    <d v="2022-07-14T12:0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37"/>
    <d v="2022-07-14T12:09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39"/>
    <d v="2022-07-14T12:09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56"/>
    <d v="2022-07-14T12:09:2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67"/>
    <d v="2022-07-14T12:09:29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68"/>
    <d v="2022-07-14T12:09:2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41"/>
    <d v="2022-07-14T12:51:10"/>
    <n v="0"/>
    <n v="0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3"/>
    <d v="2022-07-14T12:51:10"/>
    <n v="0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49"/>
    <d v="2022-07-14T12:51:10"/>
    <n v="223"/>
    <m/>
    <n v="223"/>
    <m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4"/>
    <d v="2022-07-14T12:51:10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9"/>
    <d v="2022-07-14T12:5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20"/>
    <d v="2022-07-14T12:51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"/>
    <d v="2022-07-14T12:51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05"/>
    <d v="2022-07-14T12:5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1"/>
    <d v="2022-07-14T12:5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9"/>
    <d v="2022-07-14T12:51:1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2"/>
    <d v="2022-07-14T12:51:1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3"/>
    <d v="2022-07-14T12:51:10"/>
    <n v="14"/>
    <m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5"/>
    <d v="2022-07-14T12:51:10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6"/>
    <d v="2022-07-14T12:51:10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73"/>
    <d v="2022-07-14T12:51:10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6"/>
    <d v="2022-07-14T12:51:10"/>
    <n v="1263"/>
    <m/>
    <n v="1263"/>
    <m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7"/>
    <d v="2022-07-14T12:5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52"/>
    <d v="2022-07-14T12:51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39"/>
    <d v="2022-07-14T12:5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6"/>
    <d v="2022-07-14T12:51:1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5"/>
    <d v="2022-07-14T12:51:10"/>
    <n v="492"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6"/>
    <d v="2022-07-14T12:51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81"/>
    <d v="2022-07-14T12:51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82"/>
    <d v="2022-07-14T12:51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97"/>
    <d v="2022-07-14T12:09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115"/>
    <d v="2022-07-14T12:0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40"/>
    <d v="2022-07-14T12:09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58"/>
    <d v="2022-07-14T12:09:2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79"/>
    <d v="2022-07-14T12:09:2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1"/>
    <x v="72"/>
    <d v="2022-07-14T12:09:29"/>
    <n v="136"/>
    <n v="12"/>
    <n v="10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49"/>
    <d v="2022-07-14T12:09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16"/>
    <d v="2022-07-14T12:09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94"/>
    <d v="2022-07-14T12:0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56"/>
    <d v="2022-07-14T12:09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67"/>
    <d v="2022-07-14T12:09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68"/>
    <d v="2022-07-14T12:09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40"/>
    <d v="2022-07-14T12:09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58"/>
    <d v="2022-07-14T12:09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79"/>
    <d v="2022-07-14T12:09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92"/>
    <x v="72"/>
    <d v="2022-07-14T12:09:50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64"/>
    <d v="2022-07-14T12:10:0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16"/>
    <d v="2022-07-14T12:10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36"/>
    <d v="2022-07-14T12:10:0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58"/>
    <d v="2022-07-14T12:11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79"/>
    <d v="2022-07-14T12:11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0"/>
    <x v="65"/>
    <d v="2022-07-14T12:11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0"/>
    <x v="66"/>
    <d v="2022-07-14T12:1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0"/>
    <x v="79"/>
    <d v="2022-07-14T12:11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49"/>
    <d v="2022-07-14T12:12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91"/>
    <d v="2022-07-14T12:12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16"/>
    <d v="2022-07-14T12:12:0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94"/>
    <d v="2022-07-14T12:12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56"/>
    <d v="2022-07-14T12:12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67"/>
    <d v="2022-07-14T12:12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68"/>
    <d v="2022-07-14T12:12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97"/>
    <d v="2022-07-14T12:12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115"/>
    <d v="2022-07-14T12:12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40"/>
    <d v="2022-07-14T12:12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58"/>
    <d v="2022-07-14T12:12:0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79"/>
    <d v="2022-07-14T12:12:0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501"/>
    <x v="72"/>
    <d v="2022-07-14T12:12:01"/>
    <n v="63"/>
    <n v="11"/>
    <n v="5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19"/>
    <d v="2022-07-14T12:1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26"/>
    <d v="2022-07-14T12:12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59"/>
    <d v="2022-07-14T12:1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63"/>
    <d v="2022-07-14T12:1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50"/>
    <d v="2022-07-14T12:1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30"/>
    <d v="2022-07-14T12:1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31"/>
    <d v="2022-07-14T12:1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52"/>
    <d v="2022-07-14T12:1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4"/>
    <d v="2022-07-14T12:1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5"/>
    <d v="2022-07-14T12:12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102"/>
    <d v="2022-07-14T12:1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41"/>
    <d v="2022-07-14T12:1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7"/>
    <d v="2022-07-14T12:51:10"/>
    <n v="282"/>
    <m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73"/>
    <d v="2022-07-14T12:51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200"/>
    <d v="2022-07-14T12:5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83"/>
    <d v="2022-07-14T12:51:1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8"/>
    <d v="2022-07-14T12:51:10"/>
    <n v="416"/>
    <n v="0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69"/>
    <d v="2022-07-14T12:5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7"/>
    <d v="2022-07-14T12:51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97"/>
    <d v="2022-07-14T12:51:1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15"/>
    <d v="2022-07-14T12:51:10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40"/>
    <d v="2022-07-14T12:51:1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58"/>
    <d v="2022-07-14T12:51:10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144"/>
    <d v="2022-07-14T12:51:10"/>
    <n v="2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607"/>
    <x v="79"/>
    <d v="2022-07-14T12:51:10"/>
    <n v="93"/>
    <n v="2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02"/>
    <d v="2022-07-14T12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01"/>
    <d v="2022-07-14T12:51:46"/>
    <n v="17"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35"/>
    <d v="2022-07-14T12:51:46"/>
    <n v="89"/>
    <n v="3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07"/>
    <d v="2022-07-14T12:51:4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0"/>
    <d v="2022-07-14T12:51:46"/>
    <n v="14"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1"/>
    <d v="2022-07-14T12:51:46"/>
    <n v="37"/>
    <n v="3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2"/>
    <d v="2022-07-14T12:51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3"/>
    <d v="2022-07-14T12:51:4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7"/>
    <d v="2022-07-14T12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4"/>
    <d v="2022-07-14T12:51:4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15"/>
    <d v="2022-07-14T12:51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16"/>
    <d v="2022-07-14T12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36"/>
    <d v="2022-07-14T12:12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37"/>
    <d v="2022-07-14T12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65"/>
    <d v="2022-07-14T12:12:1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66"/>
    <d v="2022-07-14T12:12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209"/>
    <d v="2022-07-14T12:1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8"/>
    <s v="105503"/>
    <x v="58"/>
    <d v="2022-07-14T12:12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18"/>
    <d v="2022-07-14T12:1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19"/>
    <d v="2022-07-14T12:12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84"/>
    <d v="2022-07-14T12:12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26"/>
    <d v="2022-07-14T12:12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86"/>
    <d v="2022-07-14T12:1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59"/>
    <d v="2022-07-14T12:12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63"/>
    <d v="2022-07-14T12:12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85"/>
    <d v="2022-07-14T12:12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30"/>
    <d v="2022-07-14T12:12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113"/>
    <d v="2022-07-14T12:1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87"/>
    <d v="2022-07-14T12:12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49"/>
    <d v="2022-07-14T12:1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16"/>
    <d v="2022-07-14T12:12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73"/>
    <d v="2022-07-14T12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35"/>
    <d v="2022-07-14T12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36"/>
    <d v="2022-07-14T12:12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37"/>
    <d v="2022-07-14T12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56"/>
    <d v="2022-07-14T12:1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"/>
    <d v="2022-07-14T12:51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1"/>
    <d v="2022-07-14T12:51:46"/>
    <n v="24"/>
    <n v="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3"/>
    <d v="2022-07-14T12:51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4"/>
    <d v="2022-07-14T12:51:46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5"/>
    <d v="2022-07-14T12:51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6"/>
    <d v="2022-07-14T12:51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7"/>
    <d v="2022-07-14T12:51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7"/>
    <d v="2022-07-14T12:51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99"/>
    <d v="2022-07-14T12:51:46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92"/>
    <d v="2022-07-14T12:51:46"/>
    <n v="1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40"/>
    <d v="2022-07-14T12:51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298"/>
    <d v="2022-07-14T12:51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49"/>
    <d v="2022-07-14T12:51:46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4"/>
    <d v="2022-07-14T12:51:46"/>
    <n v="201"/>
    <n v="201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38"/>
    <d v="2022-07-14T12:51:46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88"/>
    <d v="2022-07-14T12:51:4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89"/>
    <d v="2022-07-14T12:51:4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05"/>
    <d v="2022-07-14T12:51:4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0"/>
    <d v="2022-07-14T12:51:4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1"/>
    <d v="2022-07-14T12:51:46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5"/>
    <d v="2022-07-14T12:51:4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6"/>
    <d v="2022-07-14T12:51:46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80"/>
    <d v="2022-07-14T12:51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73"/>
    <d v="2022-07-14T12:51:4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3"/>
    <d v="2022-07-14T12:51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4"/>
    <d v="2022-07-14T12:51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5"/>
    <d v="2022-07-14T12:51:4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6"/>
    <d v="2022-07-14T12:51:46"/>
    <n v="419"/>
    <n v="419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7"/>
    <d v="2022-07-14T12:51:46"/>
    <n v="299"/>
    <n v="299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38"/>
    <d v="2022-07-14T12:51:4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52"/>
    <d v="2022-07-14T12:51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5"/>
    <d v="2022-07-14T12:51:46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6"/>
    <d v="2022-07-14T12:51:46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66"/>
    <d v="2022-07-14T12:51:46"/>
    <n v="447"/>
    <n v="37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67"/>
    <d v="2022-07-14T12:51:4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83"/>
    <d v="2022-07-14T12:51:4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10"/>
    <d v="2022-07-14T12:51:4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8"/>
    <d v="2022-07-14T12:51:46"/>
    <n v="299"/>
    <n v="2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6"/>
    <d v="2022-07-14T12:51:4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69"/>
    <d v="2022-07-14T12:51:46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7"/>
    <d v="2022-07-14T12:51:4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98"/>
    <d v="2022-07-14T12:51:4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58"/>
    <d v="2022-07-14T12:51:46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109"/>
    <d v="2022-07-14T12:51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200720"/>
    <x v="72"/>
    <d v="2022-07-14T12:51:46"/>
    <n v="380"/>
    <n v="157"/>
    <n v="10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87"/>
    <d v="2022-07-14T12:52:0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49"/>
    <d v="2022-07-14T12:52:0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88"/>
    <d v="2022-07-14T12:52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89"/>
    <d v="2022-07-14T12:52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0"/>
    <d v="2022-07-14T12:52:06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1"/>
    <d v="2022-07-14T12:52:0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16"/>
    <d v="2022-07-14T12:52:06"/>
    <n v="115"/>
    <n v="115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2"/>
    <d v="2022-07-14T12:52:06"/>
    <n v="266"/>
    <n v="266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73"/>
    <d v="2022-07-14T12:52:0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3"/>
    <d v="2022-07-14T12:52:0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4"/>
    <d v="2022-07-14T12:52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35"/>
    <d v="2022-07-14T12:52:06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36"/>
    <d v="2022-07-14T12:52:06"/>
    <n v="485"/>
    <n v="485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37"/>
    <d v="2022-07-14T12:52:06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38"/>
    <d v="2022-07-14T12:52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39"/>
    <d v="2022-07-14T12:52:0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5"/>
    <d v="2022-07-14T12:52:0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68"/>
    <d v="2022-07-14T12:52:0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6"/>
    <d v="2022-07-14T12:52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69"/>
    <d v="2022-07-14T12:52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7"/>
    <d v="2022-07-14T12:52:0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98"/>
    <d v="2022-07-14T12:52:0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58"/>
    <d v="2022-07-14T12:52:06"/>
    <n v="115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74"/>
    <d v="2022-07-14T12:52:06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72"/>
    <d v="2022-07-14T12:52:06"/>
    <n v="18"/>
    <n v="2"/>
    <n v="1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21"/>
    <x v="205"/>
    <d v="2022-07-14T12:52:06"/>
    <n v="187"/>
    <n v="20"/>
    <n v="15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49"/>
    <d v="2022-07-14T12:52:2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90"/>
    <d v="2022-07-14T12:52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16"/>
    <d v="2022-07-14T12:52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36"/>
    <d v="2022-07-14T12:52:2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37"/>
    <d v="2022-07-14T12:52:2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38"/>
    <d v="2022-07-14T12:52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68"/>
    <d v="2022-07-14T12:52:2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97"/>
    <d v="2022-07-14T12:52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98"/>
    <d v="2022-07-14T12:52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200737"/>
    <x v="58"/>
    <d v="2022-07-14T12:52:2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49"/>
    <d v="2022-07-14T12:52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64"/>
    <d v="2022-07-14T12:52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16"/>
    <d v="2022-07-14T12:52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73"/>
    <d v="2022-07-14T12:52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36"/>
    <d v="2022-07-14T12:52:58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37"/>
    <d v="2022-07-14T12:52:5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38"/>
    <d v="2022-07-14T12:52:5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67"/>
    <d v="2022-07-14T12:52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68"/>
    <d v="2022-07-14T12:52:5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58"/>
    <d v="2022-07-14T12:52:5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1"/>
    <x v="72"/>
    <d v="2022-07-14T12:52:58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49"/>
    <d v="2022-07-14T12:54:2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16"/>
    <d v="2022-07-14T12:54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36"/>
    <d v="2022-07-14T12:54:25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37"/>
    <d v="2022-07-14T12:54:2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38"/>
    <d v="2022-07-14T12:54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68"/>
    <d v="2022-07-14T12:54:2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58"/>
    <d v="2022-07-14T12:54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144"/>
    <d v="2022-07-14T12:54:25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200742"/>
    <x v="72"/>
    <d v="2022-07-14T12:54:25"/>
    <n v="100"/>
    <n v="26"/>
    <n v="7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222"/>
    <d v="2022-07-14T12:54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49"/>
    <d v="2022-07-14T12:54:46"/>
    <n v="38"/>
    <n v="38"/>
    <m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64"/>
    <d v="2022-07-14T12:54:4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138"/>
    <d v="2022-07-14T12:54:4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89"/>
    <d v="2022-07-14T12:54:4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90"/>
    <d v="2022-07-14T12:54:4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16"/>
    <d v="2022-07-14T12:54:46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73"/>
    <d v="2022-07-14T12:54:4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94"/>
    <d v="2022-07-14T12:54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35"/>
    <d v="2022-07-14T12:54:4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36"/>
    <d v="2022-07-14T12:54:46"/>
    <n v="1251"/>
    <n v="1251"/>
    <m/>
    <m/>
    <n v="1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37"/>
    <d v="2022-07-14T12:54:46"/>
    <n v="106"/>
    <n v="106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39"/>
    <d v="2022-07-14T12:54:4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67"/>
    <d v="2022-07-14T12:54:46"/>
    <n v="264"/>
    <n v="264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167"/>
    <d v="2022-07-14T12:54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183"/>
    <d v="2022-07-14T12:54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68"/>
    <d v="2022-07-14T12:54:4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69"/>
    <d v="2022-07-14T12:54:4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97"/>
    <d v="2022-07-14T12:54:4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98"/>
    <d v="2022-07-14T12:54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58"/>
    <d v="2022-07-14T12:54:46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72"/>
    <d v="2022-07-14T12:54:46"/>
    <n v="358"/>
    <n v="117"/>
    <n v="23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848"/>
    <x v="205"/>
    <d v="2022-07-14T12:54:46"/>
    <n v="194"/>
    <n v="40"/>
    <n v="145"/>
    <n v="9"/>
    <n v="192"/>
    <n v="49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49"/>
    <d v="2022-07-14T12:55:05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138"/>
    <d v="2022-07-14T12:55:0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90"/>
    <d v="2022-07-14T12:55:05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91"/>
    <d v="2022-07-14T12:55:0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271"/>
    <d v="2022-07-14T12:55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245"/>
    <d v="2022-07-14T12:55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16"/>
    <d v="2022-07-14T12:55:05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73"/>
    <d v="2022-07-14T12:55:0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93"/>
    <d v="2022-07-14T12:55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35"/>
    <d v="2022-07-14T12:55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36"/>
    <d v="2022-07-14T12:55:05"/>
    <n v="1331"/>
    <n v="1331"/>
    <m/>
    <m/>
    <n v="1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37"/>
    <d v="2022-07-14T12:55:05"/>
    <n v="110"/>
    <n v="11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38"/>
    <d v="2022-07-14T12:55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39"/>
    <d v="2022-07-14T12:55:0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67"/>
    <d v="2022-07-14T12:55:0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183"/>
    <d v="2022-07-14T12:55:0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68"/>
    <d v="2022-07-14T12:55:05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97"/>
    <d v="2022-07-14T12:55:05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98"/>
    <d v="2022-07-14T12:55:05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58"/>
    <d v="2022-07-14T12:55:05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65"/>
    <d v="2022-07-14T12:12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66"/>
    <d v="2022-07-14T12:1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68"/>
    <d v="2022-07-14T12:1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40"/>
    <d v="2022-07-14T12:12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58"/>
    <d v="2022-07-14T12:12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504"/>
    <x v="72"/>
    <d v="2022-07-14T12:12:34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5"/>
    <x v="65"/>
    <d v="2022-07-14T12:12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6"/>
    <x v="65"/>
    <d v="2022-07-14T12:13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9"/>
    <s v="105506"/>
    <x v="79"/>
    <d v="2022-07-14T12:13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11"/>
    <d v="2022-07-14T12:13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16"/>
    <d v="2022-07-14T12:13:3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73"/>
    <d v="2022-07-14T12:13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94"/>
    <d v="2022-07-14T12:1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35"/>
    <d v="2022-07-14T12:1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36"/>
    <d v="2022-07-14T12:13:3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37"/>
    <d v="2022-07-14T12:13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56"/>
    <d v="2022-07-14T12:13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142"/>
    <d v="2022-07-14T12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67"/>
    <d v="2022-07-14T12:13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57"/>
    <d v="2022-07-14T12:13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40"/>
    <d v="2022-07-14T12:13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07"/>
    <x v="58"/>
    <d v="2022-07-14T12:13:3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18"/>
    <d v="2022-07-14T12:13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19"/>
    <d v="2022-07-14T12:1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26"/>
    <d v="2022-07-14T12:13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86"/>
    <d v="2022-07-14T12:13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59"/>
    <d v="2022-07-14T12:13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63"/>
    <d v="2022-07-14T12:1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50"/>
    <d v="2022-07-14T12:13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30"/>
    <d v="2022-07-14T12:13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53"/>
    <d v="2022-07-14T12:13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1"/>
    <d v="2022-07-14T12:13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5"/>
    <d v="2022-07-14T12:13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49"/>
    <d v="2022-07-14T12:1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91"/>
    <d v="2022-07-14T12:1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16"/>
    <d v="2022-07-14T12:13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35"/>
    <d v="2022-07-14T12:1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36"/>
    <d v="2022-07-14T12:13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37"/>
    <d v="2022-07-14T12:13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65"/>
    <d v="2022-07-14T12:13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68"/>
    <d v="2022-07-14T12:1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97"/>
    <d v="2022-07-14T12:1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115"/>
    <d v="2022-07-14T12:13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508"/>
    <x v="58"/>
    <d v="2022-07-14T12:13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76"/>
    <d v="2022-07-14T12:1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18"/>
    <d v="2022-07-14T12:1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19"/>
    <d v="2022-07-14T12:1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84"/>
    <d v="2022-07-14T12:1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24"/>
    <d v="2022-07-14T12:14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26"/>
    <d v="2022-07-14T12:1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86"/>
    <d v="2022-07-14T12:1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59"/>
    <d v="2022-07-14T12:1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63"/>
    <d v="2022-07-14T12:1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85"/>
    <d v="2022-07-14T12:1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50"/>
    <d v="2022-07-14T12:14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30"/>
    <d v="2022-07-14T12:1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31"/>
    <d v="2022-07-14T12:1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4"/>
    <d v="2022-07-14T12:1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5"/>
    <d v="2022-07-14T12:1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130"/>
    <d v="2022-07-14T12:1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64"/>
    <d v="2022-07-14T12:14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36"/>
    <d v="2022-07-14T12:14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56"/>
    <d v="2022-07-14T12:14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65"/>
    <d v="2022-07-14T12:1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67"/>
    <d v="2022-07-14T12:14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68"/>
    <d v="2022-07-14T12:14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40"/>
    <d v="2022-07-14T12:14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6"/>
    <s v="105509"/>
    <x v="79"/>
    <d v="2022-07-14T12:14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11"/>
    <d v="2022-07-14T12:14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16"/>
    <d v="2022-07-14T12:14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73"/>
    <d v="2022-07-14T12:14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36"/>
    <d v="2022-07-14T12:14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56"/>
    <d v="2022-07-14T12:14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57"/>
    <d v="2022-07-14T12:14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40"/>
    <d v="2022-07-14T12:14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510"/>
    <x v="58"/>
    <d v="2022-07-14T12:14:2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75"/>
    <d v="2022-07-14T12:1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76"/>
    <d v="2022-07-14T12:1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8"/>
    <d v="2022-07-14T12:14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9"/>
    <d v="2022-07-14T12:14:4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20"/>
    <d v="2022-07-14T12:1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17"/>
    <d v="2022-07-14T12:1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84"/>
    <d v="2022-07-14T12:14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26"/>
    <d v="2022-07-14T12:14:4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86"/>
    <d v="2022-07-14T12:14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9"/>
    <d v="2022-07-14T12:14:4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63"/>
    <d v="2022-07-14T12:14:4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85"/>
    <d v="2022-07-14T12:14:4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20"/>
    <d v="2022-07-14T12:1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0"/>
    <d v="2022-07-14T12:14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30"/>
    <d v="2022-07-14T12:14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31"/>
    <d v="2022-07-14T12:14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1"/>
    <d v="2022-07-14T12:1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32"/>
    <d v="2022-07-14T12:1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49"/>
    <d v="2022-07-14T12:14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2"/>
    <d v="2022-07-14T12:14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34"/>
    <d v="2022-07-14T12:14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4"/>
    <d v="2022-07-14T12:14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"/>
    <d v="2022-07-14T12:14:4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35"/>
    <d v="2022-07-14T12:1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16"/>
    <d v="2022-07-14T12:14:4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36"/>
    <d v="2022-07-14T12:14:4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65"/>
    <d v="2022-07-14T12:14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66"/>
    <d v="2022-07-14T12:1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58"/>
    <d v="2022-07-14T12:14:4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1"/>
    <s v="105511"/>
    <x v="79"/>
    <d v="2022-07-14T12:14:4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76"/>
    <d v="2022-07-14T12:15:0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7"/>
    <d v="2022-07-14T12:15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8"/>
    <d v="2022-07-14T12:15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9"/>
    <d v="2022-07-14T12:15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88"/>
    <d v="2022-07-14T12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50"/>
    <d v="2022-07-14T12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00"/>
    <d v="2022-07-14T12:1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2"/>
    <d v="2022-07-14T12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84"/>
    <d v="2022-07-14T12:1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3"/>
    <d v="2022-07-14T12:15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4"/>
    <d v="2022-07-14T12:15:0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5"/>
    <d v="2022-07-14T12:15:0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6"/>
    <d v="2022-07-14T12:15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86"/>
    <d v="2022-07-14T12:15:0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61"/>
    <d v="2022-07-14T12:1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63"/>
    <d v="2022-07-14T12:15:03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7"/>
    <d v="2022-07-14T12:1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85"/>
    <d v="2022-07-14T12:1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928"/>
    <x v="144"/>
    <d v="2022-07-14T12:55:05"/>
    <n v="1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99"/>
    <d v="2022-07-18T13:3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75"/>
    <d v="2022-07-18T13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76"/>
    <d v="2022-07-18T13:33:3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8"/>
    <d v="2022-07-18T13:33:31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9"/>
    <d v="2022-07-18T13:33:3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27"/>
    <d v="2022-07-18T13:33:3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85"/>
    <d v="2022-07-18T13:33:3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26"/>
    <d v="2022-07-18T13:33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20"/>
    <d v="2022-07-18T13:33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0"/>
    <d v="2022-07-18T13:33:3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30"/>
    <d v="2022-07-18T13:33:3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31"/>
    <d v="2022-07-18T13:33:3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1"/>
    <d v="2022-07-18T13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32"/>
    <d v="2022-07-18T13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33"/>
    <d v="2022-07-18T13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31"/>
    <d v="2022-07-18T13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56"/>
    <d v="2022-07-18T13:3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2"/>
    <d v="2022-07-18T13:33:3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84"/>
    <d v="2022-07-18T13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3"/>
    <d v="2022-07-18T13:33:3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4"/>
    <d v="2022-07-18T13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0"/>
    <d v="2022-07-18T13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"/>
    <d v="2022-07-18T13:33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2"/>
    <d v="2022-07-18T13:33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3"/>
    <d v="2022-07-18T13:3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32"/>
    <d v="2022-07-18T13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13"/>
    <d v="2022-07-18T13:33:31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4"/>
    <d v="2022-07-18T13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41"/>
    <d v="2022-07-18T13:3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"/>
    <d v="2022-07-18T13:33:31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01"/>
    <d v="2022-07-18T13:33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6"/>
    <d v="2022-07-18T13:33:3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40"/>
    <d v="2022-07-18T13:33:3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70"/>
    <d v="2022-07-18T13:33:31"/>
    <n v="75"/>
    <n v="7"/>
    <n v="23"/>
    <n v="15"/>
    <n v="21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71"/>
    <d v="2022-07-18T13:33:31"/>
    <n v="106"/>
    <n v="12"/>
    <n v="35"/>
    <n v="9"/>
    <n v="22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72"/>
    <d v="2022-07-18T13:33:31"/>
    <n v="610"/>
    <n v="66"/>
    <n v="49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27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99"/>
    <d v="2022-07-18T11:4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20"/>
    <d v="2022-07-18T13:33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84"/>
    <d v="2022-07-18T13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190"/>
    <d v="2022-07-18T13:3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26"/>
    <d v="2022-07-18T13:33:31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86"/>
    <d v="2022-07-18T13:33:31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59"/>
    <d v="2022-07-18T13:33:31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75"/>
    <d v="2022-07-18T11:4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8"/>
    <d v="2022-07-18T11:44:5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9"/>
    <d v="2022-07-18T11:44:54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0"/>
    <d v="2022-07-18T11:44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8"/>
    <d v="2022-07-14T12:1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9"/>
    <d v="2022-07-14T12:15:0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30"/>
    <d v="2022-07-14T12:15:0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31"/>
    <d v="2022-07-14T12:15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52"/>
    <d v="2022-07-14T12:1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53"/>
    <d v="2022-07-14T12:1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"/>
    <d v="2022-07-14T12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"/>
    <d v="2022-07-14T12:1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259"/>
    <d v="2022-07-14T12:1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13"/>
    <d v="2022-07-14T12:15:0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4"/>
    <d v="2022-07-14T12:15:0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5"/>
    <d v="2022-07-14T12:15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16"/>
    <d v="2022-07-14T12:15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73"/>
    <d v="2022-07-14T12:15:0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36"/>
    <d v="2022-07-14T12:15:0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39"/>
    <d v="2022-07-14T12:1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65"/>
    <d v="2022-07-14T12:15:03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81"/>
    <d v="2022-07-14T12:15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82"/>
    <d v="2022-07-14T12:1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67"/>
    <d v="2022-07-14T12:15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58"/>
    <d v="2022-07-14T12:15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0"/>
    <x v="79"/>
    <d v="2022-07-14T12:1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75"/>
    <d v="2022-07-14T12:15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76"/>
    <d v="2022-07-14T12:15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7"/>
    <d v="2022-07-14T12:15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17"/>
    <d v="2022-07-18T11:4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2"/>
    <d v="2022-07-18T11:4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84"/>
    <d v="2022-07-18T11:44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23"/>
    <d v="2022-07-18T11:4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3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27"/>
    <d v="2022-07-18T11:44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4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5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6"/>
    <d v="2022-07-18T11:44:54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28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86"/>
    <d v="2022-07-18T11:44:54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59"/>
    <d v="2022-07-18T11:44:5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1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48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3"/>
    <d v="2022-07-18T11:44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7"/>
    <d v="2022-07-18T11:4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85"/>
    <d v="2022-07-18T11:44:5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19"/>
    <d v="2022-07-18T11:4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20"/>
    <d v="2022-07-18T11:4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50"/>
    <d v="2022-07-18T11:44:54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8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9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0"/>
    <d v="2022-07-18T11:44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1"/>
    <d v="2022-07-18T11:44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51"/>
    <d v="2022-07-18T11:4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8"/>
    <d v="2022-07-14T12:15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9"/>
    <d v="2022-07-14T12:15:1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00"/>
    <d v="2022-07-14T12:15:1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84"/>
    <d v="2022-07-14T12:15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3"/>
    <d v="2022-07-14T12:15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4"/>
    <d v="2022-07-14T12:15:1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5"/>
    <d v="2022-07-14T12:15:1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6"/>
    <d v="2022-07-14T12:15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86"/>
    <d v="2022-07-14T12:15:1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61"/>
    <d v="2022-07-14T12:15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63"/>
    <d v="2022-07-14T12:15:1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8"/>
    <d v="2022-07-14T12:15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9"/>
    <d v="2022-07-14T12:15:1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30"/>
    <d v="2022-07-14T12:15:1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31"/>
    <d v="2022-07-14T12:15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25"/>
    <d v="2022-07-14T12:15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53"/>
    <d v="2022-07-14T12:15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54"/>
    <d v="2022-07-14T12:15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"/>
    <d v="2022-07-14T12:15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2"/>
    <d v="2022-07-14T12:15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303"/>
    <d v="2022-07-14T12:15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5"/>
    <d v="2022-07-14T12:15:1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49"/>
    <d v="2022-07-14T12:15:18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16"/>
    <d v="2022-07-14T12:15:18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73"/>
    <d v="2022-07-14T12:15:18"/>
    <n v="0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2"/>
    <d v="2022-07-18T11:44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49"/>
    <d v="2022-07-18T11:44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33"/>
    <d v="2022-07-18T11:44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31"/>
    <d v="2022-07-18T11:4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34"/>
    <d v="2022-07-18T11:44:5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"/>
    <d v="2022-07-18T11:4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"/>
    <d v="2022-07-18T11:4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36"/>
    <d v="2022-07-18T11:4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11"/>
    <d v="2022-07-18T11:4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4"/>
    <d v="2022-07-18T11:44:5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5"/>
    <d v="2022-07-18T11:44:54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49"/>
    <d v="2022-07-18T11:44:5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4"/>
    <d v="2022-07-18T11:44:5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38"/>
    <d v="2022-07-18T11:4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90"/>
    <d v="2022-07-18T11:4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94"/>
    <d v="2022-07-18T11:44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6"/>
    <d v="2022-07-18T11:44:54"/>
    <n v="209"/>
    <m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5"/>
    <d v="2022-07-18T11:4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6"/>
    <d v="2022-07-18T11:44:54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7"/>
    <d v="2022-07-18T11:44:5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8"/>
    <d v="2022-07-18T11:44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39"/>
    <d v="2022-07-18T11:4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5"/>
    <d v="2022-07-18T11:44:54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6"/>
    <d v="2022-07-18T11:44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7"/>
    <d v="2022-07-18T11:4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94"/>
    <d v="2022-07-14T12:15:18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36"/>
    <d v="2022-07-14T12:15:18"/>
    <n v="0"/>
    <m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65"/>
    <d v="2022-07-14T12:15:1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1"/>
    <x v="66"/>
    <d v="2022-07-14T12:15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76"/>
    <d v="2022-07-14T12:15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18"/>
    <d v="2022-07-14T12:15:4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19"/>
    <d v="2022-07-14T12:1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0"/>
    <d v="2022-07-14T1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84"/>
    <d v="2022-07-14T1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3"/>
    <d v="2022-07-14T12:1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4"/>
    <d v="2022-07-14T12:15:4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5"/>
    <d v="2022-07-14T12:15:43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6"/>
    <d v="2022-07-14T12:15:4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86"/>
    <d v="2022-07-14T12:15:4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61"/>
    <d v="2022-07-14T12:1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63"/>
    <d v="2022-07-14T12:15:4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7"/>
    <d v="2022-07-14T12:1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8"/>
    <d v="2022-07-14T12:1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29"/>
    <d v="2022-07-14T12:15:43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30"/>
    <d v="2022-07-14T12:15:4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31"/>
    <d v="2022-07-14T12:15:4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52"/>
    <d v="2022-07-14T12:1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53"/>
    <d v="2022-07-14T12:15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113"/>
    <d v="2022-07-14T12:15:4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4"/>
    <d v="2022-07-14T12:1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5"/>
    <d v="2022-07-14T12:15:4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16"/>
    <d v="2022-07-14T12:15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73"/>
    <d v="2022-07-14T12:15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36"/>
    <d v="2022-07-14T12:15:43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39"/>
    <d v="2022-07-14T12:1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702"/>
    <x v="58"/>
    <d v="2022-07-14T12:15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49"/>
    <d v="2022-07-14T12:16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64"/>
    <d v="2022-07-14T12:16:05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9"/>
    <d v="2022-07-14T12:16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220"/>
    <d v="2022-07-14T12:16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11"/>
    <d v="2022-07-14T12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16"/>
    <d v="2022-07-14T12:16:0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73"/>
    <d v="2022-07-14T12:16:05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36"/>
    <d v="2022-07-14T12:16:0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152"/>
    <d v="2022-07-14T12:16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65"/>
    <d v="2022-07-14T12:16:05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66"/>
    <d v="2022-07-14T12:16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142"/>
    <d v="2022-07-14T12:16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81"/>
    <d v="2022-07-14T12:16:0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82"/>
    <d v="2022-07-14T12:16:0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67"/>
    <d v="2022-07-14T12:16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183"/>
    <d v="2022-07-14T12:16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68"/>
    <d v="2022-07-14T12:16:05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57"/>
    <d v="2022-07-14T12:1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58"/>
    <d v="2022-07-14T12:16:0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79"/>
    <d v="2022-07-14T12:16:05"/>
    <n v="68"/>
    <n v="2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2"/>
    <x v="72"/>
    <d v="2022-07-14T12:16:05"/>
    <n v="30"/>
    <n v="19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49"/>
    <d v="2022-07-14T12:16:2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4"/>
    <d v="2022-07-14T12:16:2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89"/>
    <d v="2022-07-14T12:16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16"/>
    <d v="2022-07-14T12:16:2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73"/>
    <d v="2022-07-14T12:16:2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36"/>
    <d v="2022-07-14T12:16:21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39"/>
    <d v="2022-07-14T12:16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5"/>
    <d v="2022-07-14T12:16:21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6"/>
    <d v="2022-07-14T12:16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7"/>
    <d v="2022-07-14T12:16:2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8"/>
    <d v="2022-07-14T12:16:2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69"/>
    <d v="2022-07-14T12:16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723"/>
    <x v="58"/>
    <d v="2022-07-14T12:16:2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49"/>
    <d v="2022-07-14T12:23:3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91"/>
    <d v="2022-07-14T12:23:34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16"/>
    <d v="2022-07-14T12:23:34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35"/>
    <d v="2022-07-14T12:24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36"/>
    <d v="2022-07-14T12:24:11"/>
    <n v="490"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37"/>
    <d v="2022-07-14T12:24:1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39"/>
    <d v="2022-07-14T12:24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67"/>
    <d v="2022-07-14T12:24:11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68"/>
    <d v="2022-07-14T12:24:11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97"/>
    <d v="2022-07-14T12:24:1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98"/>
    <d v="2022-07-14T12:24:1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58"/>
    <d v="2022-07-14T12:24:1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49"/>
    <d v="2022-07-14T12:24:57"/>
    <n v="41"/>
    <m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64"/>
    <d v="2022-07-14T12:24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138"/>
    <d v="2022-07-14T12:24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89"/>
    <d v="2022-07-14T12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16"/>
    <d v="2022-07-14T12:24:57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80"/>
    <d v="2022-07-14T12:2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73"/>
    <d v="2022-07-14T12:24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88"/>
    <d v="2022-07-14T12:25:27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6"/>
    <d v="2022-07-14T12:25:27"/>
    <n v="67"/>
    <n v="67"/>
    <n v="0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73"/>
    <d v="2022-07-14T12:25:27"/>
    <n v="11"/>
    <n v="11"/>
    <n v="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94"/>
    <d v="2022-07-14T12:25:2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51"/>
    <d v="2022-07-14T12:25:2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06"/>
    <d v="2022-07-14T12:25:2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35"/>
    <d v="2022-07-14T12:25:27"/>
    <n v="11"/>
    <n v="11"/>
    <n v="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36"/>
    <d v="2022-07-14T12:25:27"/>
    <n v="899"/>
    <n v="899"/>
    <n v="0"/>
    <n v="0"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73"/>
    <d v="2022-07-14T12:23:3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35"/>
    <d v="2022-07-14T12:23:34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36"/>
    <d v="2022-07-14T12:23:34"/>
    <n v="309"/>
    <n v="309"/>
    <n v="0"/>
    <m/>
    <n v="3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38"/>
    <d v="2022-07-14T12:23:3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39"/>
    <d v="2022-07-14T12:23:3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67"/>
    <d v="2022-07-14T12:23:3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68"/>
    <d v="2022-07-14T12:23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97"/>
    <d v="2022-07-14T12:23:3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98"/>
    <d v="2022-07-14T12:23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58"/>
    <d v="2022-07-14T12:23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144"/>
    <d v="2022-07-14T12:23:34"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1"/>
    <x v="72"/>
    <d v="2022-07-14T12:23:34"/>
    <n v="486"/>
    <n v="198"/>
    <n v="26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49"/>
    <d v="2022-07-14T12:24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91"/>
    <d v="2022-07-14T12:24:1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16"/>
    <d v="2022-07-14T12:24:1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802"/>
    <x v="73"/>
    <d v="2022-07-14T12:24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37"/>
    <d v="2022-07-14T12:25:27"/>
    <n v="239"/>
    <n v="239"/>
    <n v="0"/>
    <n v="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38"/>
    <d v="2022-07-14T12:25:27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52"/>
    <d v="2022-07-14T12:25:2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39"/>
    <d v="2022-07-14T12:25:27"/>
    <n v="11"/>
    <n v="11"/>
    <n v="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67"/>
    <d v="2022-07-14T12:25:27"/>
    <n v="26"/>
    <n v="26"/>
    <n v="0"/>
    <n v="0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67"/>
    <d v="2022-07-14T12:25:2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68"/>
    <d v="2022-07-14T12:25:27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96"/>
    <d v="2022-07-14T12:25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58"/>
    <d v="2022-07-14T12:25:27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144"/>
    <d v="2022-07-14T12:25:27"/>
    <n v="2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4"/>
    <x v="78"/>
    <d v="2022-07-14T12:25:2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01"/>
    <d v="2022-07-14T12:25:45"/>
    <n v="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35"/>
    <d v="2022-07-14T12:25:45"/>
    <n v="78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07"/>
    <d v="2022-07-14T12:25:4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0"/>
    <d v="2022-07-14T12:25:45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1"/>
    <d v="2022-07-14T12:25:45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2"/>
    <d v="2022-07-14T12:25:4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3"/>
    <d v="2022-07-14T12:25:45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4"/>
    <d v="2022-07-14T12:25:4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215"/>
    <d v="2022-07-14T12:25:45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6"/>
    <d v="2022-07-14T12:25:45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2"/>
    <d v="2022-07-14T12:25:45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3"/>
    <d v="2022-07-14T12:25:4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4"/>
    <d v="2022-07-14T12:25:45"/>
    <n v="144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5"/>
    <d v="2022-07-14T12:25:4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6"/>
    <d v="2022-07-14T12:25:45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7"/>
    <d v="2022-07-14T12:25:45"/>
    <n v="5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7"/>
    <d v="2022-07-14T12:25:4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49"/>
    <d v="2022-07-14T12:25:45"/>
    <n v="165"/>
    <n v="165"/>
    <m/>
    <m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64"/>
    <d v="2022-07-14T12:25:45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38"/>
    <d v="2022-07-14T12:25:45"/>
    <n v="280"/>
    <n v="280"/>
    <m/>
    <n v="11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88"/>
    <d v="2022-07-14T12:25:45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0"/>
    <d v="2022-07-14T12:25:45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5"/>
    <d v="2022-07-14T12:25:4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6"/>
    <d v="2022-07-14T12:25:45"/>
    <n v="73"/>
    <n v="73"/>
    <m/>
    <n v="1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73"/>
    <d v="2022-07-14T12:25:45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2"/>
    <x v="72"/>
    <d v="2022-05-18T10:39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49"/>
    <d v="2022-05-18T10:39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91"/>
    <d v="2022-05-18T10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3"/>
    <x v="16"/>
    <d v="2022-05-18T10:39:5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79"/>
    <d v="2022-02-16T12:45:0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99"/>
    <d v="2022-02-16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75"/>
    <d v="2022-02-16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28"/>
    <d v="2022-02-16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29"/>
    <d v="2022-02-16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6"/>
    <d v="2022-02-16T12:45:2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9"/>
    <d v="2022-02-16T12:45:2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0"/>
    <d v="2022-02-16T12:4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1"/>
    <d v="2022-02-16T12:45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1"/>
    <x v="79"/>
    <d v="2022-03-15T12:19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54"/>
    <d v="2022-03-15T12:09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0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"/>
    <d v="2022-03-15T12:09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"/>
    <d v="2022-03-15T12:09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"/>
    <d v="2022-03-15T12:09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259"/>
    <d v="2022-03-15T12:0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13"/>
    <d v="2022-03-15T12:09:10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54"/>
    <d v="2022-04-19T15:5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1"/>
    <d v="2022-03-18T10:4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81"/>
    <d v="2022-03-18T10:44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82"/>
    <d v="2022-03-18T10:4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21"/>
    <d v="2022-03-18T10:4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73"/>
    <d v="2022-03-18T10:44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22"/>
    <d v="2022-03-18T10:4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200"/>
    <d v="2022-03-18T10:44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57"/>
    <d v="2022-03-18T10:44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79"/>
    <d v="2022-03-18T10:44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72"/>
    <d v="2022-03-18T10:44:46"/>
    <n v="204"/>
    <n v="1"/>
    <n v="196"/>
    <n v="7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2"/>
    <d v="2022-02-16T12:4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84"/>
    <d v="2022-02-16T12:43:5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90"/>
    <d v="2022-02-16T12:43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4"/>
    <d v="2022-02-16T12:43:54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3"/>
    <d v="2022-03-15T14:40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"/>
    <d v="2022-03-15T14:4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11"/>
    <d v="2022-03-15T14:4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41"/>
    <d v="2022-05-18T11:37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"/>
    <d v="2022-05-18T11:37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83"/>
    <d v="2022-05-18T11:37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03"/>
    <d v="2022-05-18T11:3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49"/>
    <d v="2022-05-18T11:37:23"/>
    <n v="186"/>
    <m/>
    <n v="186"/>
    <m/>
    <n v="186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9"/>
    <d v="2022-05-18T11:4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30"/>
    <d v="2022-05-18T11:45:34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31"/>
    <d v="2022-05-18T11:45:3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1"/>
    <d v="2022-05-18T11:45:3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32"/>
    <d v="2022-05-18T11:45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33"/>
    <d v="2022-05-18T11:45:3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67"/>
    <d v="2022-07-14T11:47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68"/>
    <d v="2022-07-14T11:47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40"/>
    <d v="2022-07-14T11:47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58"/>
    <d v="2022-07-14T11:47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79"/>
    <d v="2022-07-14T11:47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7"/>
    <x v="72"/>
    <d v="2022-07-14T11:47:48"/>
    <n v="29"/>
    <n v="1"/>
    <n v="2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49"/>
    <d v="2022-07-14T11:48:0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91"/>
    <d v="2022-07-14T11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16"/>
    <d v="2022-07-14T11:48:0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94"/>
    <d v="2022-07-14T11:4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104"/>
    <d v="2022-07-14T11:4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37"/>
    <d v="2022-07-14T11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39"/>
    <d v="2022-07-14T11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56"/>
    <d v="2022-07-14T11:48:0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67"/>
    <d v="2022-07-14T11:48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68"/>
    <d v="2022-07-14T11:48:0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97"/>
    <d v="2022-07-14T11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115"/>
    <d v="2022-07-14T11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40"/>
    <d v="2022-07-14T11:48:0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58"/>
    <d v="2022-07-14T11:48:0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0"/>
    <s v="105458"/>
    <x v="79"/>
    <d v="2022-07-14T11:48:05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"/>
    <d v="2022-04-19T14:44:0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"/>
    <d v="2022-04-19T14:44:02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48"/>
    <d v="2022-04-19T14:44:02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49"/>
    <d v="2022-04-19T14:44:02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64"/>
    <d v="2022-04-19T14:44:0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1"/>
    <d v="2022-04-19T14:44:02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8"/>
    <d v="2022-02-16T14:55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19"/>
    <d v="2022-02-16T14:55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273"/>
    <x v="20"/>
    <d v="2022-02-16T14:55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75"/>
    <d v="2022-02-16T14:55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2"/>
    <d v="2022-04-19T14:44:02"/>
    <n v="17"/>
    <n v="0"/>
    <n v="17"/>
    <n v="17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16"/>
    <d v="2022-04-19T14:44:02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1"/>
    <x v="73"/>
    <d v="2022-04-19T14:44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75"/>
    <d v="2022-05-18T11:1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76"/>
    <d v="2022-05-18T11:16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7"/>
    <d v="2022-05-18T11:1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8"/>
    <d v="2022-05-18T11:16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9"/>
    <d v="2022-05-18T11:16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0"/>
    <d v="2022-05-18T11:16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100"/>
    <d v="2022-05-18T11:16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84"/>
    <d v="2022-05-18T11:16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3"/>
    <d v="2022-05-18T11:16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4"/>
    <d v="2022-05-18T11:16:0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701"/>
    <x v="25"/>
    <d v="2022-05-18T11:16:0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928"/>
    <x v="144"/>
    <d v="2022-03-15T14:48:05"/>
    <n v="1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85"/>
    <d v="2022-03-15T14:50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0"/>
    <d v="2022-03-15T14:50:0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29"/>
    <d v="2022-03-15T14:50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0"/>
    <d v="2022-03-15T14:50:0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1"/>
    <d v="2022-03-15T14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1"/>
    <d v="2022-03-15T14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30"/>
    <d v="2022-03-18T10:44:4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31"/>
    <d v="2022-03-18T10:44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33"/>
    <d v="2022-03-18T10:4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31"/>
    <d v="2022-03-18T10:4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52"/>
    <d v="2022-03-18T10:44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53"/>
    <d v="2022-03-18T10:4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0"/>
    <d v="2022-03-18T10:4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46"/>
    <d v="2022-03-18T10:4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"/>
    <d v="2022-03-18T10:44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01"/>
    <d v="2022-03-15T14:40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02"/>
    <d v="2022-03-15T14:40:3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3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03"/>
    <d v="2022-03-15T14:40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49"/>
    <d v="2022-03-15T14:40:38"/>
    <n v="122"/>
    <m/>
    <n v="122"/>
    <m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1"/>
    <d v="2022-03-15T14:4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90"/>
    <d v="2022-03-15T14:40:38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6"/>
    <d v="2022-03-15T14:40:3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80"/>
    <d v="2022-03-15T14:4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9"/>
    <d v="2022-02-16T13:52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63"/>
    <d v="2022-02-16T13:52:3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7"/>
    <d v="2022-02-16T13:5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85"/>
    <d v="2022-02-16T13:5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0"/>
    <d v="2022-02-16T13:52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9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0"/>
    <d v="2022-02-16T13:52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1"/>
    <d v="2022-02-16T13:52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1"/>
    <d v="2022-02-16T13:5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32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31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2"/>
    <d v="2022-02-16T13:52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53"/>
    <d v="2022-02-16T13:5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11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13"/>
    <d v="2022-02-16T13:52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4"/>
    <d v="2022-02-16T13:52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58"/>
    <d v="2022-02-16T12:54:3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4"/>
    <d v="2022-02-16T12:54:3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2"/>
    <x v="79"/>
    <d v="2022-02-16T12:5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16"/>
    <d v="2022-02-16T12:54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93"/>
    <d v="2022-02-16T12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35"/>
    <d v="2022-02-16T12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36"/>
    <d v="2022-02-16T12:54:55"/>
    <n v="58"/>
    <m/>
    <n v="58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4"/>
    <x v="37"/>
    <d v="2022-02-16T12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39"/>
    <d v="2022-03-15T14:38:0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105"/>
    <x v="67"/>
    <d v="2022-03-15T14:38:03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26"/>
    <d v="2022-03-15T14:12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86"/>
    <d v="2022-03-15T14:1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64"/>
    <d v="2022-05-18T11:24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65"/>
    <d v="2022-05-18T11:24:09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91"/>
    <d v="2022-05-18T11:24:09"/>
    <n v="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4"/>
    <d v="2022-05-18T11:24:0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6"/>
    <d v="2022-05-18T11:24:09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409"/>
    <x v="5"/>
    <d v="2022-02-16T12:5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1"/>
    <d v="2022-03-15T14:0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32"/>
    <d v="2022-03-15T14:0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2"/>
    <d v="2022-03-15T14:0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4"/>
    <d v="2022-03-15T14:00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130"/>
    <d v="2022-03-15T14:0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4"/>
    <d v="2022-03-15T14:00:4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16"/>
    <d v="2022-03-15T14:00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04"/>
    <d v="2022-02-16T14:2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1"/>
    <d v="2022-02-16T14:2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6"/>
    <d v="2022-02-16T14:28:40"/>
    <n v="22"/>
    <m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94"/>
    <d v="2022-03-15T14:28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5"/>
    <d v="2022-03-15T14:28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6"/>
    <d v="2022-03-15T14:28:1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7"/>
    <d v="2022-03-15T14:28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8"/>
    <d v="2022-03-15T14:28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6"/>
    <d v="2022-03-15T14:28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65"/>
    <d v="2022-03-15T14:28:1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66"/>
    <d v="2022-03-15T14:2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67"/>
    <d v="2022-03-15T14:28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68"/>
    <d v="2022-03-15T14:28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40"/>
    <d v="2022-03-15T14:2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8"/>
    <d v="2022-03-15T14:28:1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5"/>
    <d v="2022-04-19T14:47:38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6"/>
    <d v="2022-04-19T14:47:38"/>
    <n v="6809"/>
    <m/>
    <n v="6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8"/>
    <x v="37"/>
    <d v="2022-04-19T15:33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8"/>
    <x v="67"/>
    <d v="2022-04-19T15:33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8"/>
    <x v="74"/>
    <d v="2022-04-19T15:33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64"/>
    <d v="2022-04-19T15:33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16"/>
    <d v="2022-04-19T15:33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35"/>
    <d v="2022-04-19T15:33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36"/>
    <d v="2022-04-19T15:33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37"/>
    <d v="2022-04-19T15:33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38"/>
    <d v="2022-04-19T15:33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65"/>
    <d v="2022-04-19T15:33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81"/>
    <d v="2022-04-19T15:33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89"/>
    <x v="82"/>
    <d v="2022-04-19T15:33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52"/>
    <d v="2022-04-19T15:52:2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53"/>
    <d v="2022-04-19T15:5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"/>
    <d v="2022-04-19T15:5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"/>
    <d v="2022-04-19T15:52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32"/>
    <d v="2022-04-19T15:5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4"/>
    <d v="2022-04-19T14:4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0"/>
    <d v="2022-04-19T14:4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5"/>
    <d v="2022-04-19T14:4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"/>
    <d v="2022-04-19T14:44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"/>
    <d v="2022-04-19T14:44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36"/>
    <d v="2022-04-19T14:44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32"/>
    <d v="2022-04-19T14:4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4"/>
    <d v="2022-04-19T14:44:35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"/>
    <d v="2022-04-19T14:44:35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02"/>
    <d v="2022-04-19T14:44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41"/>
    <d v="2022-04-19T14:44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"/>
    <d v="2022-04-19T14:44:3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3"/>
    <d v="2022-04-19T14:44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03"/>
    <d v="2022-04-19T14:44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99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62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49"/>
    <d v="2022-04-19T14:44:35"/>
    <n v="92"/>
    <m/>
    <n v="9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67"/>
    <d v="2022-02-16T15:02:5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68"/>
    <d v="2022-02-16T15:0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58"/>
    <d v="2022-02-16T15:02:5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49"/>
    <d v="2022-02-16T15:03:1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36"/>
    <d v="2022-02-16T13:40:0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56"/>
    <d v="2022-02-16T13:4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65"/>
    <d v="2022-02-16T13:40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40"/>
    <d v="2022-02-16T13:40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58"/>
    <d v="2022-02-16T13:40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76"/>
    <d v="2022-02-16T13:4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19"/>
    <d v="2022-02-16T13:4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84"/>
    <d v="2022-02-16T13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26"/>
    <d v="2022-02-16T13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86"/>
    <d v="2022-02-16T13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59"/>
    <d v="2022-02-16T13:40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63"/>
    <d v="2022-02-16T13:40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85"/>
    <d v="2022-02-16T13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36"/>
    <d v="2022-02-16T13:51:5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65"/>
    <d v="2022-02-16T13:51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66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68"/>
    <d v="2022-02-16T13:51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8"/>
    <d v="2022-02-16T13:51:5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39"/>
    <d v="2022-02-16T12:53:15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4"/>
    <d v="2022-02-16T12:53:15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5"/>
    <d v="2022-02-16T12:53:15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6"/>
    <d v="2022-02-16T12:53:15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3"/>
    <d v="2022-02-16T12:53:1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6"/>
    <d v="2022-02-16T12:53:15"/>
    <n v="410"/>
    <m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39"/>
    <d v="2022-02-16T12:53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6"/>
    <d v="2022-02-16T12:53:15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65"/>
    <d v="2022-02-16T12:53:15"/>
    <n v="441"/>
    <m/>
    <n v="441"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6"/>
    <d v="2022-03-15T14:50:02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7"/>
    <d v="2022-03-15T14:50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39"/>
    <d v="2022-03-15T14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64"/>
    <d v="2022-05-18T11:17:1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9"/>
    <d v="2022-05-18T11:17:18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11"/>
    <d v="2022-05-18T11:17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16"/>
    <d v="2022-05-18T11:17:18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73"/>
    <d v="2022-05-18T11:17:1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57"/>
    <d v="2022-05-18T11:17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58"/>
    <d v="2022-05-18T11:17:1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79"/>
    <d v="2022-05-18T11:17:18"/>
    <n v="89"/>
    <n v="3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72"/>
    <d v="2022-05-18T11:17:18"/>
    <n v="7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2"/>
    <x v="305"/>
    <d v="2022-05-18T11:17:18"/>
    <n v="9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49"/>
    <d v="2022-05-18T11:17:3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4"/>
    <d v="2022-05-18T11:17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89"/>
    <d v="2022-05-18T11:17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16"/>
    <d v="2022-05-18T11:17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73"/>
    <d v="2022-05-18T11:17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36"/>
    <d v="2022-05-18T11:17:36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2"/>
    <d v="2022-04-19T14:46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20"/>
    <d v="2022-04-19T15:3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117"/>
    <d v="2022-04-19T15:3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84"/>
    <d v="2022-04-19T15:30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26"/>
    <d v="2022-04-19T15:30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86"/>
    <d v="2022-04-19T15:30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9"/>
    <d v="2022-04-19T15:30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63"/>
    <d v="2022-04-19T15:30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85"/>
    <d v="2022-04-19T15:30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50"/>
    <d v="2022-04-19T15:30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81"/>
    <x v="198"/>
    <d v="2022-04-19T15:3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37"/>
    <d v="2022-04-19T15:57:16"/>
    <n v="358"/>
    <n v="358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38"/>
    <d v="2022-04-19T15:57:1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52"/>
    <d v="2022-04-19T15:57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5"/>
    <d v="2022-04-19T15:57:16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6"/>
    <d v="2022-04-19T15:57:16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67"/>
    <d v="2022-04-19T15:57:16"/>
    <n v="567"/>
    <n v="567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200720"/>
    <x v="153"/>
    <d v="2022-04-19T15:57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81"/>
    <d v="2022-04-19T14:47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11"/>
    <d v="2022-02-16T12:5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9"/>
    <d v="2022-03-15T12:24:41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8"/>
    <d v="2022-03-15T12:24:41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2"/>
    <d v="2022-03-15T12:24:41"/>
    <n v="1159"/>
    <n v="182"/>
    <n v="889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16"/>
    <x v="16"/>
    <d v="2022-03-15T12:25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5"/>
    <d v="2022-04-19T15:5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6"/>
    <d v="2022-04-19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7"/>
    <d v="2022-04-19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8"/>
    <d v="2022-04-19T15:55:0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73"/>
    <d v="2022-03-15T12:09:1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93"/>
    <d v="2022-03-15T12:0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04"/>
    <d v="2022-03-15T12:09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5"/>
    <d v="2022-03-15T12:09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6"/>
    <d v="2022-03-15T12:09:10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37"/>
    <d v="2022-03-15T12:09:1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67"/>
    <d v="2022-04-19T15:38:5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68"/>
    <d v="2022-04-19T15:38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97"/>
    <d v="2022-04-19T15:38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115"/>
    <d v="2022-04-19T15:3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40"/>
    <d v="2022-04-19T15:38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58"/>
    <d v="2022-04-19T15:38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79"/>
    <d v="2022-04-19T15:38:59"/>
    <n v="24"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501"/>
    <x v="72"/>
    <d v="2022-04-19T15:38:59"/>
    <n v="55"/>
    <n v="4"/>
    <n v="4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18"/>
    <d v="2022-04-19T15:39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19"/>
    <d v="2022-04-19T15:39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13"/>
    <d v="2022-02-16T12:53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"/>
    <d v="2022-02-16T12:53:3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48"/>
    <d v="2022-02-16T12:53:3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49"/>
    <d v="2022-02-16T12:53:3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64"/>
    <d v="2022-02-16T12:53:3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88"/>
    <d v="2022-02-16T12:5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89"/>
    <d v="2022-02-16T12:5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1"/>
    <d v="2022-02-16T12:53:3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91"/>
    <d v="2022-02-16T12:53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76"/>
    <d v="2022-02-16T14:55:4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8"/>
    <d v="2022-02-16T14:55:4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9"/>
    <d v="2022-02-16T14:55:42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20"/>
    <d v="2022-02-16T14:55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67"/>
    <d v="2022-06-20T16:07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68"/>
    <d v="2022-06-20T16:07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40"/>
    <d v="2022-06-20T16:07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58"/>
    <d v="2022-06-20T16:07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72"/>
    <d v="2022-06-20T16:07:08"/>
    <n v="9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49"/>
    <d v="2022-06-20T16:07:3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91"/>
    <d v="2022-06-20T16:07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16"/>
    <d v="2022-06-20T16:07:3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94"/>
    <d v="2022-06-20T16:07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104"/>
    <d v="2022-06-20T16:07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56"/>
    <d v="2022-06-20T16:07:3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13"/>
    <d v="2022-05-18T11:25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4"/>
    <d v="2022-05-18T11:25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5"/>
    <d v="2022-05-18T11:25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273"/>
    <x v="101"/>
    <d v="2022-05-18T11:2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87"/>
    <d v="2022-04-19T15:32:5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02"/>
    <d v="2022-04-19T15:32:5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49"/>
    <d v="2022-04-19T15:32:5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4"/>
    <d v="2022-04-19T15:32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91"/>
    <d v="2022-04-19T15:3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6"/>
    <d v="2022-04-19T15:32:5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73"/>
    <d v="2022-04-19T15:32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93"/>
    <d v="2022-04-19T15:3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04"/>
    <d v="2022-04-19T15:3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35"/>
    <d v="2022-04-19T15:32:5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36"/>
    <d v="2022-04-19T15:32:52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37"/>
    <d v="2022-04-19T15:32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6"/>
    <d v="2022-04-19T15:32:5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5"/>
    <d v="2022-04-19T15:32:5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6"/>
    <d v="2022-04-19T15:3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7"/>
    <d v="2022-04-19T15:32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68"/>
    <d v="2022-04-19T15:32:5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97"/>
    <d v="2022-04-19T15:3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115"/>
    <d v="2022-04-19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40"/>
    <d v="2022-04-19T15:32:5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26"/>
    <d v="2022-04-19T15:39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6"/>
    <d v="2022-04-19T15:43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7"/>
    <d v="2022-04-19T15:43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8"/>
    <d v="2022-04-19T15:43:1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9"/>
    <d v="2022-04-19T15:4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58"/>
    <d v="2022-04-19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01"/>
    <x v="49"/>
    <d v="2022-04-19T15:43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97"/>
    <d v="2022-04-19T15:2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115"/>
    <d v="2022-04-19T15:28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13"/>
    <d v="2022-04-19T15:15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87"/>
    <d v="2022-04-19T15:15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02"/>
    <d v="2022-04-19T15:15:2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83"/>
    <d v="2022-04-19T15:1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49"/>
    <d v="2022-04-19T15:1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64"/>
    <d v="2022-04-19T15:1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16"/>
    <d v="2022-04-19T15:15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36"/>
    <d v="2022-04-19T15:15:22"/>
    <n v="284"/>
    <m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56"/>
    <d v="2022-04-19T15:15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65"/>
    <d v="2022-04-19T15:15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68"/>
    <d v="2022-04-19T15:15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40"/>
    <d v="2022-04-19T15:15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58"/>
    <d v="2022-04-19T15:15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3"/>
    <x v="72"/>
    <d v="2022-04-19T15:15:22"/>
    <n v="54"/>
    <n v="9"/>
    <n v="4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18"/>
    <d v="2022-04-19T15:1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58"/>
    <d v="2022-04-19T15:32:5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7"/>
    <x v="72"/>
    <d v="2022-04-19T15:32:52"/>
    <n v="55"/>
    <n v="21"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8"/>
    <x v="92"/>
    <d v="2022-04-19T15:33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8"/>
    <x v="36"/>
    <d v="2022-04-19T15:33:0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4"/>
    <d v="2022-04-19T15:52:2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5"/>
    <d v="2022-04-19T15:52:2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02"/>
    <d v="2022-04-19T15:5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72"/>
    <d v="2022-02-16T14:51:28"/>
    <n v="2004"/>
    <n v="296"/>
    <n v="1558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6"/>
    <d v="2022-07-14T11:17:35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7"/>
    <d v="2022-07-14T11:17:35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8"/>
    <d v="2022-07-14T11:17:3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9"/>
    <d v="2022-07-14T11:17:3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0"/>
    <d v="2022-07-14T11:17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50"/>
    <d v="2022-07-14T11:17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00"/>
    <d v="2022-07-14T11:17:3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2"/>
    <d v="2022-07-14T11:17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84"/>
    <d v="2022-07-14T11:17:3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3"/>
    <d v="2022-07-14T11:17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4"/>
    <d v="2022-07-14T11:17:35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5"/>
    <d v="2022-07-14T11:17:35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6"/>
    <d v="2022-07-14T11:17:35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86"/>
    <d v="2022-07-14T11:17:35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9"/>
    <d v="2022-07-14T11:17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1"/>
    <d v="2022-07-14T11:17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3"/>
    <d v="2022-07-14T11:17:35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7"/>
    <d v="2022-07-14T11:17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85"/>
    <d v="2022-07-14T11:17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9"/>
    <d v="2022-07-14T11:17:35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91"/>
    <d v="2022-07-14T11:17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30"/>
    <d v="2022-07-14T11:17:35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31"/>
    <d v="2022-07-14T11:17:3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33"/>
    <d v="2022-07-14T11:17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2"/>
    <d v="2022-07-14T11:17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3"/>
    <d v="2022-07-14T11:17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4"/>
    <d v="2022-07-14T11:1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0"/>
    <d v="2022-07-14T11:17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"/>
    <d v="2022-07-14T11:17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"/>
    <d v="2022-07-14T11:17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29"/>
    <d v="2022-07-14T11:17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32"/>
    <d v="2022-07-14T11:17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13"/>
    <d v="2022-07-14T11:17:35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"/>
    <d v="2022-07-14T11:17:35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02"/>
    <d v="2022-07-14T11:17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"/>
    <d v="2022-07-14T11:17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"/>
    <d v="2022-07-14T11:17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49"/>
    <d v="2022-07-14T11:17:3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1"/>
    <d v="2022-07-14T11:17:35"/>
    <n v="0"/>
    <m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39"/>
    <d v="2022-07-14T11:17:3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6"/>
    <d v="2022-07-14T11:17:35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3"/>
    <d v="2022-07-14T11:17:35"/>
    <n v="156"/>
    <m/>
    <n v="15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36"/>
    <d v="2022-07-14T11:17:35"/>
    <n v="195"/>
    <m/>
    <n v="195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5"/>
    <d v="2022-07-14T11:17:35"/>
    <n v="2235"/>
    <m/>
    <n v="2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6"/>
    <d v="2022-07-14T11:17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7"/>
    <d v="2022-07-14T11:17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21"/>
    <d v="2022-07-14T11:1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73"/>
    <d v="2022-07-14T11:1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22"/>
    <d v="2022-07-14T11:1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200"/>
    <d v="2022-07-14T11:1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68"/>
    <d v="2022-07-14T11:17:3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97"/>
    <d v="2022-07-14T11:17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115"/>
    <d v="2022-07-14T11:17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58"/>
    <d v="2022-07-14T11:17:3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1"/>
    <d v="2022-07-14T11:17:35"/>
    <n v="15"/>
    <n v="12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9"/>
    <d v="2022-07-14T11:17:3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8"/>
    <d v="2022-07-14T11:17:3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6"/>
    <d v="2022-07-14T11:17:5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7"/>
    <d v="2022-07-14T11:17:55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8"/>
    <d v="2022-07-14T11:17:5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9"/>
    <d v="2022-07-14T11:17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0"/>
    <d v="2022-07-14T11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88"/>
    <d v="2022-07-14T11:17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00"/>
    <d v="2022-07-14T11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63"/>
    <d v="2022-02-16T14:51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64"/>
    <d v="2022-02-16T14:51:5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02"/>
    <d v="2022-02-16T14:51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9"/>
    <d v="2022-04-19T14:4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7"/>
    <d v="2022-04-19T14:49:3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8"/>
    <d v="2022-04-19T14:49:3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40"/>
    <d v="2022-04-19T14:49:30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8"/>
    <d v="2022-04-19T14:49:30"/>
    <n v="163"/>
    <n v="39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78"/>
    <d v="2022-04-19T14:49: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5"/>
    <d v="2022-04-19T14:49:52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15"/>
    <d v="2022-03-15T14:41:37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40"/>
    <d v="2022-03-15T14:41:3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8"/>
    <d v="2022-03-15T14:41:37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56"/>
    <d v="2022-04-19T15:41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110"/>
    <d v="2022-04-19T15:4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57"/>
    <d v="2022-04-19T15:4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40"/>
    <d v="2022-04-19T15:41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510"/>
    <x v="58"/>
    <d v="2022-04-19T15:41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8"/>
    <d v="2022-04-19T15:4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9"/>
    <d v="2022-04-19T15:41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20"/>
    <d v="2022-04-19T15:4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117"/>
    <d v="2022-04-19T15:4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84"/>
    <d v="2022-04-19T15:41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41"/>
    <d v="2022-04-19T15:52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03"/>
    <d v="2022-04-19T15:52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49"/>
    <d v="2022-04-19T15:52:27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6"/>
    <d v="2022-04-19T15:52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73"/>
    <d v="2022-04-19T15:52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36"/>
    <d v="2022-04-19T15:52:2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39"/>
    <d v="2022-04-19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81"/>
    <d v="2022-04-19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67"/>
    <d v="2022-04-19T15:52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66"/>
    <d v="2022-06-20T15:06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81"/>
    <d v="2022-06-20T15:06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82"/>
    <d v="2022-06-20T15:06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21"/>
    <d v="2022-06-20T15:06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73"/>
    <d v="2022-06-20T15:06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10"/>
    <d v="2022-06-20T15:06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68"/>
    <d v="2022-06-20T15:06:47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7"/>
    <d v="2022-06-20T15:06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97"/>
    <d v="2022-06-20T15:06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15"/>
    <d v="2022-06-20T15:06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8"/>
    <d v="2022-06-20T15:06:47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1"/>
    <d v="2022-06-20T15:06:47"/>
    <n v="5"/>
    <n v="3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8"/>
    <d v="2022-06-20T15:06:4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2"/>
    <d v="2022-06-20T15:06:47"/>
    <n v="490"/>
    <n v="43"/>
    <n v="4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99"/>
    <d v="2022-06-20T15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1"/>
    <d v="2022-04-19T14:4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32"/>
    <d v="2022-04-19T14:4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2"/>
    <d v="2022-04-19T14:44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53"/>
    <d v="2022-04-19T14:44:3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56"/>
    <d v="2022-02-16T15:02:29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67"/>
    <d v="2022-02-16T15:02:2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183"/>
    <d v="2022-02-16T15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68"/>
    <d v="2022-02-16T15:02:29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69"/>
    <d v="2022-02-16T15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97"/>
    <d v="2022-02-16T15:02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98"/>
    <d v="2022-02-16T15:02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40"/>
    <d v="2022-02-16T15:02:29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58"/>
    <d v="2022-02-16T15:02:29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49"/>
    <d v="2022-02-16T15:02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64"/>
    <d v="2022-02-16T15:02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16"/>
    <d v="2022-02-16T15:02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73"/>
    <d v="2022-02-16T15:02:5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63"/>
    <d v="2022-04-19T14:50:09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36"/>
    <d v="2022-05-18T11:14:3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508"/>
    <x v="37"/>
    <d v="2022-05-18T11:14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220"/>
    <d v="2022-05-18T11:06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16"/>
    <d v="2022-05-18T11:06:25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73"/>
    <d v="2022-05-18T11:07:2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36"/>
    <d v="2022-05-18T11:07:22"/>
    <n v="111"/>
    <n v="111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37"/>
    <d v="2022-05-18T11:07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67"/>
    <d v="2022-05-18T11:07:2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73"/>
    <d v="2022-03-15T12:1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95"/>
    <d v="2022-03-15T12:1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196"/>
    <d v="2022-03-15T12:1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68"/>
    <d v="2022-03-15T12:11:02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40"/>
    <d v="2022-03-15T12:11:0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30"/>
    <d v="2022-02-16T12:43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41"/>
    <d v="2022-02-16T12:43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"/>
    <d v="2022-02-16T12:43:54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8"/>
    <d v="2022-02-16T12:43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08"/>
    <d v="2022-02-16T12:43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49"/>
    <d v="2022-02-16T12:43:5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1"/>
    <d v="2022-02-16T12:4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203"/>
    <d v="2022-02-16T12:43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39"/>
    <d v="2022-02-16T12:43:5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6"/>
    <d v="2022-02-16T12:43:54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3"/>
    <d v="2022-02-16T12:43:54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36"/>
    <d v="2022-02-16T12:43:54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5"/>
    <d v="2022-02-16T12:43:54"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6"/>
    <d v="2022-02-16T12:43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82"/>
    <d v="2022-02-16T12:43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45"/>
    <d v="2022-02-16T12:4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7"/>
    <d v="2022-02-16T12:43:5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23"/>
    <d v="2022-02-16T12:43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9"/>
    <d v="2022-02-16T12:44:44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30"/>
    <d v="2022-02-16T12:44:4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32"/>
    <d v="2022-02-16T12:4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2"/>
    <d v="2022-02-16T12:44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3"/>
    <d v="2022-02-16T12:44:4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"/>
    <d v="2022-02-16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4"/>
    <d v="2022-02-16T12:44:44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"/>
    <d v="2022-02-16T12:44:44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8"/>
    <d v="2022-02-16T12:4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49"/>
    <d v="2022-02-16T12:44:44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1"/>
    <d v="2022-02-16T12:4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03"/>
    <d v="2022-02-16T12:4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3"/>
    <d v="2022-02-16T12:44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4"/>
    <d v="2022-02-16T12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5"/>
    <d v="2022-02-16T12:44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246"/>
    <d v="2022-02-16T12:4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16"/>
    <d v="2022-02-16T12:44:44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73"/>
    <d v="2022-02-16T12:44:44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36"/>
    <d v="2022-02-16T12:44:4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39"/>
    <d v="2022-02-16T12:4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56"/>
    <d v="2022-02-16T12:44:4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2"/>
    <x v="65"/>
    <d v="2022-02-16T12:44:44"/>
    <n v="532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76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8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9"/>
    <d v="2022-03-15T14:22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17"/>
    <d v="2022-03-15T14:2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84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26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63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85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30"/>
    <d v="2022-03-15T14:2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13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87"/>
    <d v="2022-03-15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90"/>
    <d v="2022-03-15T14:2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16"/>
    <d v="2022-03-15T14:2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73"/>
    <d v="2022-03-15T14:22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94"/>
    <d v="2022-03-15T14:22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35"/>
    <d v="2022-03-15T14:2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36"/>
    <d v="2022-03-15T14:22:5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37"/>
    <d v="2022-03-15T14:2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22"/>
    <d v="2022-05-18T09:55:3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49"/>
    <d v="2022-05-18T09:55:33"/>
    <n v="234"/>
    <n v="0"/>
    <n v="234"/>
    <n v="0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83"/>
    <d v="2022-07-18T11:4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68"/>
    <d v="2022-07-18T11:44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97"/>
    <d v="2022-07-18T11:44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15"/>
    <d v="2022-07-18T11:4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58"/>
    <d v="2022-07-18T11:44:54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144"/>
    <d v="2022-07-18T11:44:54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79"/>
    <d v="2022-07-18T11:44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72"/>
    <d v="2022-07-18T11:44:54"/>
    <n v="162"/>
    <n v="3"/>
    <n v="14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3"/>
    <s v="105306"/>
    <x v="205"/>
    <d v="2022-07-18T11:44:54"/>
    <n v="264"/>
    <n v="73"/>
    <n v="173"/>
    <n v="18"/>
    <n v="264"/>
    <n v="5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200366"/>
    <x v="63"/>
    <d v="2022-07-18T13:33:3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30"/>
    <d v="2022-02-16T13:40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53"/>
    <d v="2022-02-16T13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7"/>
    <x v="1"/>
    <d v="2022-02-16T13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8"/>
    <d v="2022-03-15T12:10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08"/>
    <d v="2022-03-15T12:10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49"/>
    <d v="2022-03-15T12:10:22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1"/>
    <d v="2022-03-15T12:10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6"/>
    <d v="2022-03-15T12:10:22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73"/>
    <d v="2022-03-15T12:10:22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36"/>
    <d v="2022-03-15T12:10:22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65"/>
    <d v="2022-03-15T12:10:22"/>
    <n v="4409"/>
    <m/>
    <n v="4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66"/>
    <d v="2022-03-15T12:10:22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81"/>
    <d v="2022-03-15T12:10:2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82"/>
    <d v="2022-03-15T12:10:2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67"/>
    <d v="2022-03-15T12:10:22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121"/>
    <d v="2022-03-15T12:10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73"/>
    <d v="2022-03-15T12:10:2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76"/>
    <d v="2022-03-15T12:10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00"/>
    <d v="2022-03-15T12:10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77"/>
    <d v="2022-03-15T12:10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68"/>
    <d v="2022-03-15T12:10:22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7"/>
    <d v="2022-03-15T12:10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58"/>
    <d v="2022-03-15T12:10:22"/>
    <n v="305"/>
    <n v="0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49"/>
    <d v="2022-03-15T12:15:16"/>
    <n v="139"/>
    <m/>
    <n v="139"/>
    <m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16"/>
    <d v="2022-03-15T12:15:16"/>
    <n v="376"/>
    <m/>
    <n v="376"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73"/>
    <d v="2022-03-15T12:15:16"/>
    <n v="395"/>
    <m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94"/>
    <d v="2022-03-15T12:1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4"/>
    <d v="2022-03-15T12:1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6"/>
    <d v="2022-03-15T12:15:16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7"/>
    <d v="2022-03-15T12:15:16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39"/>
    <d v="2022-03-15T12:1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3"/>
    <x v="67"/>
    <d v="2022-03-15T12:15:1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94"/>
    <d v="2022-02-16T13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35"/>
    <d v="2022-02-16T13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36"/>
    <d v="2022-02-16T13:51:35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6"/>
    <d v="2022-02-16T13:51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5"/>
    <d v="2022-02-16T13:51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6"/>
    <d v="2022-02-16T13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7"/>
    <d v="2022-02-16T13:51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68"/>
    <d v="2022-02-16T13:51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97"/>
    <d v="2022-02-16T13:5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15"/>
    <d v="2022-02-16T13:5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40"/>
    <d v="2022-02-16T13:5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8"/>
    <d v="2022-02-16T13:51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8"/>
    <d v="2022-02-16T13:51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9"/>
    <d v="2022-02-16T13:5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84"/>
    <d v="2022-02-16T13:5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24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26"/>
    <d v="2022-02-16T13:51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86"/>
    <d v="2022-02-16T13:51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9"/>
    <d v="2022-02-16T13:5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63"/>
    <d v="2022-02-16T13:5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85"/>
    <d v="2022-02-16T13:5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0"/>
    <d v="2022-02-16T13:51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30"/>
    <d v="2022-02-16T13:51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31"/>
    <d v="2022-02-16T13:51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1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31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2"/>
    <d v="2022-02-16T13:5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4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32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4"/>
    <d v="2022-02-16T13:51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41"/>
    <d v="2022-02-16T13:5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2"/>
    <d v="2022-05-18T11:45:3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3"/>
    <d v="2022-05-18T11:45:3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4"/>
    <d v="2022-05-18T11:45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0"/>
    <d v="2022-05-18T11:4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55"/>
    <d v="2022-05-18T11:4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"/>
    <d v="2022-05-18T11:45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2"/>
    <d v="2022-05-18T11:45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36"/>
    <d v="2022-05-18T11:45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32"/>
    <d v="2022-05-18T11:45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111"/>
    <d v="2022-05-18T11:45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5"/>
    <x v="35"/>
    <d v="2022-03-15T14:37:12"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5"/>
    <x v="144"/>
    <d v="2022-03-15T14:37:12"/>
    <n v="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25"/>
    <x v="72"/>
    <d v="2022-03-15T14:37:12"/>
    <n v="341"/>
    <n v="44"/>
    <n v="247"/>
    <n v="50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65"/>
    <d v="2022-02-16T14:51:5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66"/>
    <d v="2022-02-16T14:51:5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115"/>
    <d v="2022-02-16T14:01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58"/>
    <d v="2022-02-16T14:01:06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144"/>
    <d v="2022-02-16T14:01:06"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477"/>
    <x v="79"/>
    <d v="2022-02-16T14:01:0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38"/>
    <d v="2022-02-16T15:03:4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16"/>
    <d v="2022-02-16T15:03:40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848"/>
    <x v="80"/>
    <d v="2022-02-16T15:03:4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35"/>
    <d v="2022-06-20T15:37:55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36"/>
    <d v="2022-06-20T15:37:55"/>
    <n v="0"/>
    <m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37"/>
    <d v="2022-06-20T15:37:55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56"/>
    <d v="2022-06-20T15:37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67"/>
    <d v="2022-06-20T15:37:55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437"/>
    <x v="40"/>
    <d v="2022-06-20T15:37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47"/>
    <d v="2022-06-20T15:47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64"/>
    <d v="2022-06-20T15:47:3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38"/>
    <d v="2022-06-20T15:47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05"/>
    <d v="2022-06-20T15:47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90"/>
    <d v="2022-06-20T15:47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5"/>
    <d v="2022-06-20T15:47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6"/>
    <d v="2022-06-20T15:47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94"/>
    <d v="2022-06-20T15:47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35"/>
    <d v="2022-06-20T15:47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36"/>
    <d v="2022-06-20T15:47:3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37"/>
    <d v="2022-06-20T15:47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38"/>
    <d v="2022-06-20T15:47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56"/>
    <d v="2022-06-20T15:47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65"/>
    <d v="2022-06-20T15:47:3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66"/>
    <d v="2022-06-20T15:47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113"/>
    <d v="2022-06-20T16:37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4"/>
    <d v="2022-06-20T16:37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5"/>
    <d v="2022-06-20T16:37:3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77"/>
    <d v="2022-06-20T16:37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73"/>
    <d v="2022-06-20T16:37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49"/>
    <d v="2022-06-20T16:38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64"/>
    <d v="2022-06-20T16:38:03"/>
    <n v="138"/>
    <m/>
    <n v="13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9"/>
    <d v="2022-06-20T16:3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220"/>
    <d v="2022-06-20T16:38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11"/>
    <d v="2022-06-20T16:38:03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16"/>
    <d v="2022-06-20T16:38:03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73"/>
    <d v="2022-06-20T16:38:0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39"/>
    <d v="2022-06-20T16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56"/>
    <d v="2022-06-20T16:38:0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65"/>
    <d v="2022-06-20T16:38:03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66"/>
    <d v="2022-06-20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142"/>
    <d v="2022-06-20T16:38:0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81"/>
    <d v="2022-06-20T16:38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82"/>
    <d v="2022-06-20T16:38:03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183"/>
    <d v="2022-06-20T16:38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68"/>
    <d v="2022-06-20T16:38:03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57"/>
    <d v="2022-06-20T16:38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40"/>
    <d v="2022-06-20T16:38:0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58"/>
    <d v="2022-06-20T16:38:03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79"/>
    <d v="2022-06-20T16:38:03"/>
    <n v="85"/>
    <n v="3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2"/>
    <x v="72"/>
    <d v="2022-06-20T16:38:03"/>
    <n v="27"/>
    <n v="11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49"/>
    <d v="2022-06-20T16:38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4"/>
    <d v="2022-06-20T16:38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89"/>
    <d v="2022-06-20T16:38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16"/>
    <d v="2022-06-20T16:38:4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73"/>
    <d v="2022-06-20T16:38:4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36"/>
    <d v="2022-06-20T16:38:4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39"/>
    <d v="2022-06-20T16:38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5"/>
    <d v="2022-06-20T16:38:42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6"/>
    <d v="2022-06-20T16:38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7"/>
    <d v="2022-06-20T16:38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8"/>
    <d v="2022-06-20T16:38:4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69"/>
    <d v="2022-06-20T16:38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723"/>
    <x v="58"/>
    <d v="2022-06-20T16:38:42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49"/>
    <d v="2022-06-20T16:39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91"/>
    <d v="2022-06-20T16:39:08"/>
    <n v="6"/>
    <n v="6"/>
    <m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16"/>
    <d v="2022-06-20T16:39:0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73"/>
    <d v="2022-06-20T16:39:0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93"/>
    <d v="2022-06-20T16:39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35"/>
    <d v="2022-06-20T16:39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37"/>
    <d v="2022-06-20T16:39:08"/>
    <n v="295"/>
    <n v="295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38"/>
    <d v="2022-06-20T16:39:0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39"/>
    <d v="2022-06-20T16:39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67"/>
    <d v="2022-03-15T13:54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68"/>
    <d v="2022-03-15T13:54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40"/>
    <d v="2022-03-15T13:54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58"/>
    <d v="2022-03-15T13:54:4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72"/>
    <d v="2022-03-15T13:54:45"/>
    <n v="165"/>
    <n v="8"/>
    <n v="13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7"/>
    <d v="2022-03-15T12:24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40"/>
    <d v="2022-03-15T12:24:41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8"/>
    <d v="2022-03-15T12:24:41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1"/>
    <d v="2022-03-15T12:24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59"/>
    <d v="2022-03-15T14:1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63"/>
    <d v="2022-03-15T14:18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81"/>
    <x v="85"/>
    <d v="2022-03-15T14:18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9"/>
    <d v="2022-03-15T14:12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50"/>
    <d v="2022-03-15T14:1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17"/>
    <d v="2022-03-15T14:1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3"/>
    <d v="2022-04-19T15:53:5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86"/>
    <d v="2022-02-16T12:5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61"/>
    <d v="2022-02-16T12:53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4"/>
    <d v="2022-02-16T14:59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5"/>
    <d v="2022-02-16T14:59:20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6"/>
    <d v="2022-02-16T14:59:20"/>
    <n v="350"/>
    <n v="35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7"/>
    <d v="2022-02-16T14:59:20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8"/>
    <d v="2022-02-16T14:59:20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152"/>
    <d v="2022-02-16T14:59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39"/>
    <d v="2022-02-16T14:59:2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5"/>
    <d v="2022-02-16T14:59:20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68"/>
    <d v="2022-02-16T14:59:20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21"/>
    <x v="96"/>
    <d v="2022-02-16T14:59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67"/>
    <d v="2022-03-15T14:24:4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501"/>
    <x v="68"/>
    <d v="2022-03-15T14:2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92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5"/>
    <d v="2022-03-15T12:24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9"/>
    <d v="2022-03-15T14:23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30"/>
    <d v="2022-03-15T14:23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31"/>
    <d v="2022-03-15T14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52"/>
    <d v="2022-03-15T14:2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49"/>
    <d v="2022-05-18T10:27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64"/>
    <d v="2022-05-18T10:2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6"/>
    <d v="2022-05-18T10:2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93"/>
    <d v="2022-05-18T10:27:1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36"/>
    <d v="2022-05-18T10:27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37"/>
    <d v="2022-05-18T10:27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65"/>
    <d v="2022-05-18T10:27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67"/>
    <d v="2022-05-18T10:27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67"/>
    <d v="2022-05-18T10:27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68"/>
    <d v="2022-05-18T10:27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58"/>
    <d v="2022-05-18T10:27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79"/>
    <d v="2022-05-18T10:27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75"/>
    <d v="2022-05-18T10:27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8"/>
    <d v="2022-05-18T10:27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9"/>
    <d v="2022-05-18T10:27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65"/>
    <d v="2022-05-18T11:07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68"/>
    <d v="2022-05-18T11:07:4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40"/>
    <d v="2022-05-18T11:07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58"/>
    <d v="2022-05-18T11:07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5"/>
    <x v="72"/>
    <d v="2022-05-18T11:07:40"/>
    <n v="10"/>
    <n v="1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76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19"/>
    <d v="2022-05-18T11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84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6"/>
    <x v="26"/>
    <d v="2022-05-18T11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99"/>
    <d v="2022-06-20T15:08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49"/>
    <d v="2022-06-20T15:08:34"/>
    <n v="130"/>
    <m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4"/>
    <d v="2022-06-20T15:08:34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"/>
    <d v="2022-06-20T15:08:3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38"/>
    <d v="2022-06-20T15:08:34"/>
    <n v="158"/>
    <m/>
    <n v="158"/>
    <n v="17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8"/>
    <d v="2022-06-20T15:08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1"/>
    <d v="2022-06-20T15:08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65"/>
    <d v="2022-06-20T15:08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0"/>
    <d v="2022-06-20T15:08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5"/>
    <d v="2022-06-20T15:08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6"/>
    <d v="2022-06-20T15:08:34"/>
    <n v="662"/>
    <n v="0"/>
    <n v="662"/>
    <n v="13"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2"/>
    <d v="2022-06-20T15:08:34"/>
    <n v="12"/>
    <n v="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0"/>
    <d v="2022-06-20T15:08:34"/>
    <n v="23"/>
    <n v="0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3"/>
    <d v="2022-06-20T15:08:34"/>
    <n v="237"/>
    <n v="0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3"/>
    <d v="2022-06-20T15:08:34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4"/>
    <d v="2022-06-20T15:08:34"/>
    <n v="4"/>
    <n v="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4"/>
    <d v="2022-06-20T15:08:34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6"/>
    <d v="2022-06-20T15:08:34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6"/>
    <d v="2022-06-20T15:08:34"/>
    <n v="477"/>
    <n v="0"/>
    <n v="477"/>
    <n v="0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7"/>
    <d v="2022-06-20T15:08:34"/>
    <n v="226"/>
    <n v="0"/>
    <n v="226"/>
    <n v="12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8"/>
    <d v="2022-06-20T15:08:34"/>
    <n v="6"/>
    <n v="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52"/>
    <d v="2022-06-20T15:08:34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9"/>
    <d v="2022-06-20T15:08:34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26"/>
    <d v="2022-03-15T14:20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9"/>
    <d v="2022-03-15T14:20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63"/>
    <d v="2022-03-15T14:20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27"/>
    <d v="2022-03-15T14:2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85"/>
    <d v="2022-03-15T14:20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0"/>
    <d v="2022-03-15T14:2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30"/>
    <d v="2022-03-15T14:20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1"/>
    <d v="2022-03-15T14:2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32"/>
    <d v="2022-03-15T14:2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52"/>
    <d v="2022-03-15T14:2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"/>
    <d v="2022-03-15T14:2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13"/>
    <d v="2022-03-15T14:20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87"/>
    <d v="2022-03-15T14:20:4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102"/>
    <d v="2022-03-15T14:2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7"/>
    <d v="2022-03-15T14:35:2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7"/>
    <d v="2022-03-15T14:35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99"/>
    <d v="2022-03-15T14:35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9"/>
    <d v="2022-03-15T14:35:26"/>
    <n v="296"/>
    <n v="296"/>
    <m/>
    <m/>
    <n v="26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89"/>
    <d v="2022-03-15T14:35:2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05"/>
    <d v="2022-03-15T14:35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1"/>
    <d v="2022-03-15T14:35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2"/>
    <d v="2022-03-15T14:35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3"/>
    <d v="2022-03-15T14:35:26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4"/>
    <d v="2022-03-15T14:35:2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65"/>
    <d v="2022-03-15T14:35:26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07"/>
    <d v="2022-06-20T16:40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10"/>
    <d v="2022-06-20T16:40:3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11"/>
    <d v="2022-06-20T16:40:3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306"/>
    <d v="2022-06-20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13"/>
    <d v="2022-06-20T16:40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14"/>
    <d v="2022-06-20T16:40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15"/>
    <d v="2022-06-20T16:40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6"/>
    <d v="2022-06-20T16:40:3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2"/>
    <d v="2022-06-20T16:40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3"/>
    <d v="2022-06-20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4"/>
    <d v="2022-06-20T16:40:37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5"/>
    <d v="2022-06-20T16:40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6"/>
    <d v="2022-06-20T16:40:3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7"/>
    <d v="2022-06-20T16:40:37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7"/>
    <d v="2022-06-20T16:40:3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49"/>
    <d v="2022-06-20T16:40:37"/>
    <n v="140"/>
    <n v="140"/>
    <m/>
    <n v="7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64"/>
    <d v="2022-06-20T16:40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38"/>
    <d v="2022-06-20T16:40:37"/>
    <n v="156"/>
    <n v="156"/>
    <m/>
    <n v="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89"/>
    <d v="2022-06-20T16:40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05"/>
    <d v="2022-06-20T16:40:37"/>
    <n v="9"/>
    <n v="9"/>
    <m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6"/>
    <d v="2022-06-20T16:40:37"/>
    <n v="89"/>
    <n v="89"/>
    <m/>
    <n v="11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73"/>
    <d v="2022-06-20T16:40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35"/>
    <d v="2022-06-20T16:40:37"/>
    <n v="9"/>
    <n v="9"/>
    <m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36"/>
    <d v="2022-06-20T16:40:37"/>
    <n v="1994"/>
    <n v="1994"/>
    <m/>
    <n v="44"/>
    <n v="1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49"/>
    <d v="2022-05-18T10:40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16"/>
    <d v="2022-05-18T10:40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104"/>
    <d v="2022-05-18T10:40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56"/>
    <d v="2022-05-18T10:40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67"/>
    <d v="2022-05-18T10:40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68"/>
    <d v="2022-05-18T10:40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40"/>
    <d v="2022-05-18T10:40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58"/>
    <d v="2022-05-18T10:40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79"/>
    <d v="2022-05-18T10:40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6"/>
    <x v="72"/>
    <d v="2022-05-18T10:40:50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49"/>
    <d v="2022-05-18T10:41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16"/>
    <d v="2022-05-18T10:41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56"/>
    <d v="2022-05-18T10:41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67"/>
    <d v="2022-05-18T10:41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68"/>
    <d v="2022-05-18T10:41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40"/>
    <d v="2022-05-18T10:41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58"/>
    <d v="2022-05-18T10:41:1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79"/>
    <d v="2022-05-18T10:41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7"/>
    <x v="72"/>
    <d v="2022-05-18T10:41:16"/>
    <n v="21"/>
    <n v="3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49"/>
    <d v="2022-05-18T10:53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9"/>
    <d v="2022-03-15T14:12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63"/>
    <d v="2022-03-15T14:12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27"/>
    <d v="2022-03-15T14:1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85"/>
    <d v="2022-03-15T14:1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0"/>
    <d v="2022-03-15T14:1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0"/>
    <d v="2022-03-15T14:12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1"/>
    <d v="2022-03-15T14:1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32"/>
    <d v="2022-03-15T14:1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2"/>
    <d v="2022-03-15T14:1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3"/>
    <d v="2022-03-15T14:1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"/>
    <d v="2022-03-15T14:1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4"/>
    <d v="2022-03-15T14:1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5"/>
    <d v="2022-03-15T14:1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130"/>
    <d v="2022-03-15T14:12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3"/>
    <x v="49"/>
    <d v="2022-03-15T14:12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1"/>
    <d v="2022-05-18T09:54:57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9"/>
    <d v="2022-05-18T09:5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8"/>
    <d v="2022-05-18T09:54:5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72"/>
    <d v="2022-05-18T09:54:57"/>
    <n v="5178"/>
    <n v="117"/>
    <n v="4260"/>
    <n v="8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99"/>
    <d v="2022-05-18T09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75"/>
    <d v="2022-05-18T09:55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73"/>
    <d v="2022-03-15T14:40:38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35"/>
    <d v="2022-03-15T14:4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6"/>
    <d v="2022-03-15T14:01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36"/>
    <d v="2022-03-15T14:00:4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6"/>
    <d v="2022-03-15T14:00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5"/>
    <d v="2022-03-15T14:00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6"/>
    <d v="2022-03-15T14:0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7"/>
    <d v="2022-03-15T14:0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8"/>
    <d v="2022-03-15T14:00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40"/>
    <d v="2022-03-15T14:00:4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8"/>
    <d v="2022-03-15T14:00:4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75"/>
    <d v="2022-03-15T14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8"/>
    <d v="2022-03-15T14:0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9"/>
    <d v="2022-03-15T14:0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84"/>
    <d v="2022-03-15T14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24"/>
    <d v="2022-03-15T14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26"/>
    <d v="2022-03-15T14:0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86"/>
    <d v="2022-03-15T14:0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9"/>
    <d v="2022-03-15T14:01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8"/>
    <d v="2022-04-19T15:55:0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39"/>
    <d v="2022-04-19T15:5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6"/>
    <d v="2022-04-19T15:55:09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5"/>
    <d v="2022-04-19T15:55:09"/>
    <n v="435"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6"/>
    <d v="2022-04-19T15:55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68"/>
    <d v="2022-04-19T15:52:2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58"/>
    <d v="2022-04-19T15:52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99"/>
    <d v="2022-04-19T15:53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5"/>
    <d v="2022-04-19T15:53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76"/>
    <d v="2022-04-19T15:53:5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8"/>
    <d v="2022-04-19T15:53:57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9"/>
    <d v="2022-04-19T15:53:57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20"/>
    <d v="2022-04-19T15:5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17"/>
    <d v="2022-04-19T15:5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84"/>
    <d v="2022-04-19T15:53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90"/>
    <d v="2022-04-19T15:5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26"/>
    <d v="2022-04-19T15:53:57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86"/>
    <d v="2022-04-19T15:53:57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9"/>
    <d v="2022-04-19T15:53:57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63"/>
    <d v="2022-04-19T15:53:57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27"/>
    <d v="2022-04-19T15:53:5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85"/>
    <d v="2022-04-19T15:53:57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26"/>
    <d v="2022-04-19T15:53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20"/>
    <d v="2022-04-19T15:53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68"/>
    <d v="2022-02-16T13:5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40"/>
    <d v="2022-02-16T13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0"/>
    <x v="58"/>
    <d v="2022-02-16T13:52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75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76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8"/>
    <d v="2022-02-16T13:5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04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9"/>
    <d v="2022-02-16T13:52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84"/>
    <d v="2022-02-16T13:52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90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127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4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5"/>
    <d v="2022-02-16T13:5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26"/>
    <d v="2022-02-16T13:52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1"/>
    <x v="86"/>
    <d v="2022-02-16T13:52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64"/>
    <d v="2022-03-15T14:19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16"/>
    <d v="2022-03-15T14:19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36"/>
    <d v="2022-03-15T14:19:5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37"/>
    <d v="2022-03-15T14:19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65"/>
    <d v="2022-03-15T14:19:56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68"/>
    <d v="2022-03-15T14:19:5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58"/>
    <d v="2022-03-15T14:19:5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72"/>
    <d v="2022-03-15T14:19:56"/>
    <n v="26"/>
    <n v="0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76"/>
    <d v="2022-03-15T14:20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85"/>
    <d v="2022-05-18T10:07:2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20"/>
    <d v="2022-05-18T10:0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0"/>
    <d v="2022-05-18T10:0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"/>
    <d v="2022-05-18T10:07:25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01"/>
    <d v="2022-05-18T10:07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02"/>
    <d v="2022-05-18T10:07:2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41"/>
    <d v="2022-05-18T10:07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83"/>
    <d v="2022-05-18T10:07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6"/>
    <d v="2022-06-20T15:07:59"/>
    <n v="497"/>
    <m/>
    <n v="497"/>
    <n v="4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80"/>
    <d v="2022-06-20T15:07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73"/>
    <d v="2022-06-20T15:07:59"/>
    <n v="453"/>
    <m/>
    <n v="453"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93"/>
    <d v="2022-06-20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4"/>
    <d v="2022-06-20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5"/>
    <d v="2022-06-20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6"/>
    <d v="2022-06-20T15:07:59"/>
    <n v="559"/>
    <m/>
    <n v="559"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7"/>
    <d v="2022-06-20T15:07:5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8"/>
    <d v="2022-06-20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52"/>
    <d v="2022-06-20T15:07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39"/>
    <d v="2022-06-20T15:07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6"/>
    <d v="2022-06-20T15:07:59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56"/>
    <d v="2022-06-20T16:36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57"/>
    <d v="2022-06-20T16:3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40"/>
    <d v="2022-06-20T16:36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510"/>
    <x v="58"/>
    <d v="2022-06-20T16:36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49"/>
    <d v="2022-06-20T16:3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16"/>
    <d v="2022-06-20T16:36:3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92"/>
    <d v="2022-06-20T16:36:34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93"/>
    <d v="2022-06-20T16:36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94"/>
    <d v="2022-06-20T16:3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104"/>
    <d v="2022-06-20T16:3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35"/>
    <d v="2022-06-20T16:36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36"/>
    <d v="2022-06-20T16:36:3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37"/>
    <d v="2022-06-20T16:3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56"/>
    <d v="2022-06-20T16:3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65"/>
    <d v="2022-06-20T16:36:3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66"/>
    <d v="2022-06-20T16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67"/>
    <d v="2022-06-20T16:36:3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68"/>
    <d v="2022-06-20T16:3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40"/>
    <d v="2022-06-20T16:3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91"/>
    <d v="2022-06-20T15:18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16"/>
    <d v="2022-06-20T15:18:2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73"/>
    <d v="2022-06-20T15:18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35"/>
    <d v="2022-06-20T15:18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36"/>
    <d v="2022-06-20T15:18:20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37"/>
    <d v="2022-06-20T15:18:2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67"/>
    <d v="2022-06-20T15:18:2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226"/>
    <d v="2022-06-20T15:1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97"/>
    <d v="2022-06-20T15:18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115"/>
    <d v="2022-06-20T15:1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5"/>
    <x v="58"/>
    <d v="2022-06-20T15:18:2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7"/>
    <x v="16"/>
    <d v="2022-06-20T15:2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7"/>
    <x v="73"/>
    <d v="2022-06-20T15:2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7"/>
    <x v="36"/>
    <d v="2022-06-20T15:23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7"/>
    <x v="67"/>
    <d v="2022-06-20T15:23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3"/>
    <d v="2022-06-20T15:2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85"/>
    <d v="2022-06-20T15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30"/>
    <d v="2022-06-20T15:2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31"/>
    <d v="2022-06-20T15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4"/>
    <d v="2022-06-20T15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5"/>
    <d v="2022-06-20T15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49"/>
    <d v="2022-06-20T15:23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4"/>
    <d v="2022-06-20T15:2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16"/>
    <d v="2022-06-20T15:2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0"/>
    <d v="2022-04-19T15:53:5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0"/>
    <d v="2022-04-19T15:53:57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1"/>
    <d v="2022-04-19T15:53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1"/>
    <d v="2022-04-19T15:5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2"/>
    <d v="2022-04-19T15:5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3"/>
    <d v="2022-04-19T15:5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2"/>
    <d v="2022-04-19T15:53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84"/>
    <d v="2022-04-19T15:5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9"/>
    <d v="2022-02-16T12:53:5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30"/>
    <d v="2022-02-16T12:53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31"/>
    <d v="2022-02-16T12:53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52"/>
    <d v="2022-02-16T12:5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53"/>
    <d v="2022-02-16T12:53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"/>
    <d v="2022-02-16T12:5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113"/>
    <d v="2022-02-16T12:5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4"/>
    <d v="2022-02-16T12:5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5"/>
    <d v="2022-02-16T12:53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4"/>
    <d v="2022-02-16T14:55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"/>
    <d v="2022-02-16T14:5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2"/>
    <d v="2022-02-16T14:5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13"/>
    <d v="2022-02-16T14:55:42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4"/>
    <d v="2022-02-16T14:5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41"/>
    <d v="2022-02-16T14:55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"/>
    <d v="2022-02-16T14:55:42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35"/>
    <d v="2022-02-16T14:5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93"/>
    <d v="2022-06-20T15:23:35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36"/>
    <d v="2022-06-20T15:23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37"/>
    <d v="2022-06-20T15:2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38"/>
    <d v="2022-06-20T15:2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5"/>
    <d v="2022-06-20T15:23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6"/>
    <d v="2022-06-20T15:2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7"/>
    <d v="2022-06-20T15:23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68"/>
    <d v="2022-06-20T15:23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58"/>
    <d v="2022-06-20T15:23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18"/>
    <d v="2022-06-20T15:2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19"/>
    <d v="2022-06-20T15:2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100"/>
    <d v="2022-06-20T15:2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84"/>
    <d v="2022-06-20T15:2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24"/>
    <d v="2022-06-20T15:2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26"/>
    <d v="2022-06-20T15:2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86"/>
    <d v="2022-06-20T15:2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59"/>
    <d v="2022-06-20T15:23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9"/>
    <d v="2022-06-20T16:47:42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0"/>
    <d v="2022-06-20T16:47:42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1"/>
    <d v="2022-06-20T16:47:4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1"/>
    <d v="2022-06-20T16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2"/>
    <d v="2022-06-20T16:47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3"/>
    <d v="2022-06-20T16:47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2"/>
    <d v="2022-06-20T16:47:4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3"/>
    <d v="2022-06-20T16:47:4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4"/>
    <d v="2022-06-20T16:47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0"/>
    <d v="2022-06-20T16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5"/>
    <d v="2022-06-20T16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"/>
    <d v="2022-06-20T16:47:4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"/>
    <d v="2022-06-20T16:47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6"/>
    <d v="2022-06-20T16:47:4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2"/>
    <d v="2022-06-20T16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11"/>
    <d v="2022-06-20T16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36"/>
    <d v="2022-05-18T11:06:0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7"/>
    <d v="2022-02-16T12:46:31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00"/>
    <d v="2022-02-16T12:46:31"/>
    <n v="714"/>
    <m/>
    <n v="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4"/>
    <d v="2022-02-16T12:46:31"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4"/>
    <d v="2022-02-16T12:46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6"/>
    <d v="2022-02-16T12:46:31"/>
    <n v="568"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8"/>
    <d v="2022-02-16T12:4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"/>
    <d v="2022-02-16T14:02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6"/>
    <d v="2022-02-16T14:02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92"/>
    <d v="2022-02-16T14:0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93"/>
    <d v="2022-02-16T14:0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35"/>
    <d v="2022-02-16T14:0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37"/>
    <d v="2022-02-16T14:02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65"/>
    <d v="2022-02-16T14:02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66"/>
    <d v="2022-02-16T14:02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58"/>
    <d v="2022-02-16T14:02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74"/>
    <d v="2022-02-16T14:02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72"/>
    <d v="2022-02-16T14:02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67"/>
    <d v="2022-05-18T09:50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21"/>
    <d v="2022-05-18T09:5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73"/>
    <d v="2022-05-18T09:50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96"/>
    <d v="2022-05-18T09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97"/>
    <d v="2022-05-18T09:50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115"/>
    <d v="2022-05-18T09:50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40"/>
    <d v="2022-05-18T09:50:1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58"/>
    <d v="2022-06-20T16:36:3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1"/>
    <s v="105511"/>
    <x v="74"/>
    <d v="2022-06-20T16:36:34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76"/>
    <d v="2022-06-20T16:3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7"/>
    <d v="2022-06-20T16:3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8"/>
    <d v="2022-06-20T16:36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9"/>
    <d v="2022-06-20T16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00"/>
    <d v="2022-06-20T16:3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4"/>
    <d v="2022-06-20T16:36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3"/>
    <d v="2022-06-20T16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4"/>
    <d v="2022-06-20T16:36:5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58"/>
    <d v="2022-06-20T15:07:59"/>
    <n v="497"/>
    <n v="0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109"/>
    <d v="2022-06-20T15:07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71"/>
    <d v="2022-06-20T15:07:59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3"/>
    <x v="79"/>
    <d v="2022-06-20T15:07:59"/>
    <n v="93"/>
    <n v="6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99"/>
    <d v="2022-06-20T15:08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75"/>
    <d v="2022-06-20T15:08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76"/>
    <d v="2022-06-20T15:08:16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7"/>
    <d v="2022-06-20T15:08:16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8"/>
    <d v="2022-06-20T15:08:16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9"/>
    <d v="2022-06-20T15:08:1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0"/>
    <d v="2022-06-20T15:08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92"/>
    <d v="2022-06-20T15:08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93"/>
    <d v="2022-06-20T15:08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17"/>
    <d v="2022-06-20T15:08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00"/>
    <d v="2022-06-20T15:08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2"/>
    <d v="2022-06-20T15:08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4"/>
    <d v="2022-06-20T15:08:16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3"/>
    <d v="2022-06-20T15:08:1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27"/>
    <d v="2022-06-20T15:08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4"/>
    <d v="2022-06-20T15:08:16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5"/>
    <d v="2022-06-20T15:08:16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6"/>
    <d v="2022-06-20T15:08:16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18"/>
    <d v="2022-06-20T15:0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2"/>
    <d v="2022-06-20T16:36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3"/>
    <d v="2022-06-20T16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13"/>
    <d v="2022-06-20T16:3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4"/>
    <d v="2022-06-20T16:3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5"/>
    <d v="2022-06-20T16:36:5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35"/>
    <d v="2022-06-20T16:3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02"/>
    <d v="2022-06-20T16:36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41"/>
    <d v="2022-06-20T16:36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3"/>
    <d v="2022-06-20T16:36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03"/>
    <d v="2022-06-20T16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1"/>
    <d v="2022-06-20T16:3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16"/>
    <d v="2022-06-20T16:36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73"/>
    <d v="2022-06-20T16:36:5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36"/>
    <d v="2022-06-20T16:36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39"/>
    <d v="2022-06-20T16:3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65"/>
    <d v="2022-06-20T16:36:56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1"/>
    <d v="2022-06-20T16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82"/>
    <d v="2022-06-20T16:3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67"/>
    <d v="2022-06-20T16:36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57"/>
    <d v="2022-06-20T16:36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58"/>
    <d v="2022-06-20T16:36:5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0"/>
    <x v="79"/>
    <d v="2022-06-20T16:36:56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75"/>
    <d v="2022-06-20T16:3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76"/>
    <d v="2022-06-20T16:37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7"/>
    <d v="2022-06-20T16:3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03"/>
    <d v="2022-05-18T10:07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49"/>
    <d v="2022-05-18T10:07:25"/>
    <n v="89"/>
    <m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4"/>
    <d v="2022-05-18T10:07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286"/>
    <d v="2022-05-18T10:07:25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40"/>
    <d v="2022-05-18T10:07:2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2"/>
    <d v="2022-05-18T10:07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3"/>
    <d v="2022-05-18T10:07:25"/>
    <n v="0"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5"/>
    <d v="2022-05-18T10:07:25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6"/>
    <d v="2022-05-18T10:07:25"/>
    <n v="316"/>
    <m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73"/>
    <d v="2022-05-18T10:07:25"/>
    <n v="544"/>
    <m/>
    <n v="544"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04"/>
    <d v="2022-05-18T10:07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6"/>
    <d v="2022-05-18T10:07:25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7"/>
    <d v="2022-05-18T10:07:25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39"/>
    <d v="2022-05-18T10:07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6"/>
    <d v="2022-05-18T10:07:25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7"/>
    <d v="2022-05-18T10:07:2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68"/>
    <d v="2022-05-18T10:07:2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97"/>
    <d v="2022-05-18T10:07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115"/>
    <d v="2022-05-18T10:07:25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40"/>
    <d v="2022-05-18T10:07:25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23"/>
    <x v="58"/>
    <d v="2022-05-18T10:07:25"/>
    <n v="316"/>
    <n v="0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49"/>
    <d v="2022-05-18T10:07:4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64"/>
    <d v="2022-05-18T10:07:41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11"/>
    <d v="2022-05-18T10:0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5"/>
    <d v="2022-06-20T15:2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49"/>
    <d v="2022-06-20T15:23:57"/>
    <n v="0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64"/>
    <d v="2022-06-20T15:23:57"/>
    <n v="0"/>
    <m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138"/>
    <d v="2022-06-20T15:23:57"/>
    <n v="0"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16"/>
    <d v="2022-06-20T15:2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94"/>
    <d v="2022-06-20T15:2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5"/>
    <d v="2022-06-20T15:2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6"/>
    <d v="2022-06-20T15:23:5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37"/>
    <d v="2022-06-20T15:23:5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65"/>
    <d v="2022-06-20T15:23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66"/>
    <d v="2022-06-20T15:2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0"/>
    <x v="58"/>
    <d v="2022-06-20T15:2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99"/>
    <d v="2022-06-20T15:2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75"/>
    <d v="2022-06-20T15:2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407"/>
    <x v="58"/>
    <d v="2022-06-20T15:2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18"/>
    <d v="2022-06-20T15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19"/>
    <d v="2022-06-20T15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84"/>
    <d v="2022-06-20T15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24"/>
    <d v="2022-06-20T15:2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26"/>
    <d v="2022-06-20T15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86"/>
    <d v="2022-06-20T15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09"/>
    <x v="59"/>
    <d v="2022-06-20T15:2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18"/>
    <d v="2022-06-20T15:2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19"/>
    <d v="2022-06-20T15:24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84"/>
    <d v="2022-06-20T15:24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16"/>
    <d v="2022-02-16T12:52:5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73"/>
    <d v="2022-02-16T12:5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94"/>
    <d v="2022-02-16T12:5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35"/>
    <d v="2022-02-16T12:5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36"/>
    <d v="2022-02-16T12:52:5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37"/>
    <d v="2022-02-16T12:52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81"/>
    <d v="2022-02-16T12:5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67"/>
    <d v="2022-02-16T12:52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68"/>
    <d v="2022-02-16T12:52:57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58"/>
    <d v="2022-02-16T12:52:57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79"/>
    <d v="2022-02-16T12:52:57"/>
    <n v="36"/>
    <n v="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78"/>
    <d v="2022-02-16T12:52:5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72"/>
    <d v="2022-02-16T12:52:57"/>
    <n v="16"/>
    <n v="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4"/>
    <x v="205"/>
    <d v="2022-02-16T12:52:57"/>
    <n v="26"/>
    <n v="10"/>
    <n v="1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99"/>
    <d v="2022-02-16T12:53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5"/>
    <d v="2022-02-16T12:53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6"/>
    <d v="2022-02-16T12:53:1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8"/>
    <d v="2022-02-16T12:53:1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19"/>
    <d v="2022-02-16T12:53:1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0"/>
    <d v="2022-02-16T12:53:1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97"/>
    <d v="2022-02-16T13:51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115"/>
    <d v="2022-02-16T13:51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40"/>
    <d v="2022-02-16T13:51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7"/>
    <x v="58"/>
    <d v="2022-02-16T13:51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18"/>
    <d v="2022-02-16T13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88"/>
    <d v="2022-03-15T14:42:0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89"/>
    <d v="2022-03-15T14:42:00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05"/>
    <d v="2022-03-15T14:42:00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0"/>
    <d v="2022-03-15T14:42:00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1"/>
    <d v="2022-03-15T14:42:00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94"/>
    <d v="2022-03-15T14:42:00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6"/>
    <d v="2022-03-15T14:42:00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73"/>
    <d v="2022-03-15T14:42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94"/>
    <d v="2022-03-15T14:42:0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34"/>
    <d v="2022-03-15T14:42:0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35"/>
    <d v="2022-03-15T14:42:0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36"/>
    <d v="2022-03-15T14:42:00"/>
    <n v="475"/>
    <n v="475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37"/>
    <d v="2022-03-15T14:42:00"/>
    <n v="286"/>
    <n v="286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38"/>
    <d v="2022-03-15T14:42:00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41"/>
    <d v="2022-06-20T16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3"/>
    <d v="2022-06-20T16:47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03"/>
    <d v="2022-06-20T16:47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49"/>
    <d v="2022-06-20T16:47:42"/>
    <n v="160"/>
    <m/>
    <n v="160"/>
    <m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4"/>
    <d v="2022-06-20T16:47:4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9"/>
    <d v="2022-06-20T16:47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20"/>
    <d v="2022-06-20T16:47:4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0"/>
    <d v="2022-06-20T16:47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1"/>
    <d v="2022-06-20T16:47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9"/>
    <d v="2022-06-20T16:47:4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286"/>
    <d v="2022-06-20T16:47:4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24"/>
    <d v="2022-06-20T16:47:4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3"/>
    <d v="2022-06-20T16:47:42"/>
    <n v="12"/>
    <m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5"/>
    <d v="2022-06-20T16:47:42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6"/>
    <d v="2022-06-20T16:47:42"/>
    <n v="244"/>
    <m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73"/>
    <d v="2022-06-20T16:47:4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6"/>
    <d v="2022-06-20T16:47:42"/>
    <n v="249"/>
    <m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18"/>
    <d v="2022-03-15T14:20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19"/>
    <d v="2022-03-15T14:20:1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84"/>
    <d v="2022-03-15T14:2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26"/>
    <d v="2022-03-15T14:2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59"/>
    <d v="2022-03-15T14:2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63"/>
    <d v="2022-03-15T14:2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85"/>
    <d v="2022-03-15T14:2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30"/>
    <d v="2022-03-15T14:20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8"/>
    <d v="2022-03-15T14:41:37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7"/>
    <d v="2022-03-15T14:41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97"/>
    <d v="2022-03-15T14:41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36"/>
    <d v="2022-04-19T15:28:4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37"/>
    <d v="2022-04-19T15:28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38"/>
    <d v="2022-04-19T15:28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39"/>
    <d v="2022-04-19T15:28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56"/>
    <d v="2022-04-19T15:28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7"/>
    <x v="65"/>
    <d v="2022-04-19T15:28:43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40"/>
    <d v="2022-03-15T14:22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96"/>
    <x v="58"/>
    <d v="2022-03-15T14:22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307"/>
    <d v="2022-03-15T13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83"/>
    <d v="2022-03-15T13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49"/>
    <d v="2022-03-15T13:36:0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64"/>
    <d v="2022-03-15T13:36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3"/>
    <x v="16"/>
    <d v="2022-03-15T13:36:0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02"/>
    <d v="2022-02-16T14:55:4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41"/>
    <d v="2022-02-16T14:55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58"/>
    <d v="2022-04-19T15:09:5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64"/>
    <d v="2022-04-19T15:11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7"/>
    <x v="16"/>
    <d v="2022-04-19T15:11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9"/>
    <x v="74"/>
    <d v="2022-04-19T15:04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49"/>
    <d v="2022-04-19T15:09:5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64"/>
    <d v="2022-04-19T15:09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11"/>
    <d v="2022-04-19T15:09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16"/>
    <d v="2022-04-19T15:09:5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73"/>
    <d v="2022-04-19T15:09:5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35"/>
    <d v="2022-04-19T15:0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36"/>
    <d v="2022-04-19T15:09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37"/>
    <d v="2022-04-19T15:0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38"/>
    <d v="2022-04-19T15:09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65"/>
    <d v="2022-04-19T15:09:5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67"/>
    <d v="2022-04-19T15:0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68"/>
    <d v="2022-04-19T15:09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5"/>
    <x v="57"/>
    <d v="2022-04-19T15:0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65"/>
    <d v="2022-04-19T15:11:1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67"/>
    <d v="2022-04-19T15:11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68"/>
    <d v="2022-04-19T15:27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40"/>
    <d v="2022-04-19T15:27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8"/>
    <d v="2022-04-19T15:27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28"/>
    <d v="2022-06-20T15:0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29"/>
    <d v="2022-06-20T15:0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6"/>
    <d v="2022-06-20T15:08:16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9"/>
    <d v="2022-06-20T15:08:1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0"/>
    <d v="2022-06-20T15:0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1"/>
    <d v="2022-06-20T15:08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2"/>
    <d v="2022-06-20T15:08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3"/>
    <d v="2022-06-20T15:08:16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7"/>
    <d v="2022-06-20T15:08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5"/>
    <d v="2022-06-20T15:08:16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20"/>
    <d v="2022-06-20T15:08:1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0"/>
    <d v="2022-06-20T15:08:1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8"/>
    <d v="2022-06-20T15:08:1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9"/>
    <d v="2022-06-20T15:08:1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0"/>
    <d v="2022-06-20T15:08:16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1"/>
    <d v="2022-06-20T15:08:1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1"/>
    <d v="2022-06-20T15:08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2"/>
    <d v="2022-06-20T15:08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2"/>
    <d v="2022-06-20T15:08:16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58"/>
    <d v="2022-06-20T15:08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3"/>
    <d v="2022-06-20T15:08:16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4"/>
    <d v="2022-06-20T15:08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0"/>
    <d v="2022-06-20T15:0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"/>
    <d v="2022-06-20T15:08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2"/>
    <d v="2022-06-20T15:08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8"/>
    <d v="2022-06-20T16:37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9"/>
    <d v="2022-06-20T16:37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0"/>
    <d v="2022-06-20T16:3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00"/>
    <d v="2022-06-20T16:37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84"/>
    <d v="2022-06-20T16:37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3"/>
    <d v="2022-06-20T16:3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4"/>
    <d v="2022-06-20T16:37:1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5"/>
    <d v="2022-06-20T16:37:1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6"/>
    <d v="2022-06-20T16:37:1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86"/>
    <d v="2022-06-20T16:37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61"/>
    <d v="2022-06-20T16:3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63"/>
    <d v="2022-06-20T16:37:1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8"/>
    <d v="2022-06-20T16:3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9"/>
    <d v="2022-06-20T16:37:1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30"/>
    <d v="2022-06-20T16:37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31"/>
    <d v="2022-06-20T16:37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25"/>
    <d v="2022-06-20T16:3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53"/>
    <d v="2022-06-20T16:37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54"/>
    <d v="2022-06-20T16:3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"/>
    <d v="2022-06-20T16:3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2"/>
    <d v="2022-06-20T16:3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303"/>
    <d v="2022-06-20T16:3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5"/>
    <d v="2022-06-20T16:37:1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49"/>
    <d v="2022-06-20T16:37:14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16"/>
    <d v="2022-06-20T16:37:14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4"/>
    <d v="2022-03-15T14:42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5"/>
    <d v="2022-03-15T14:42:18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6"/>
    <d v="2022-03-15T14:42:18"/>
    <n v="362"/>
    <n v="362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7"/>
    <d v="2022-03-15T14:42:18"/>
    <n v="94"/>
    <n v="94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8"/>
    <d v="2022-03-15T14:42:1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39"/>
    <d v="2022-03-15T14:42:1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5"/>
    <d v="2022-03-15T14:42:1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68"/>
    <d v="2022-03-15T14:42:1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3"/>
    <d v="2022-03-15T14:41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4"/>
    <d v="2022-03-15T14:41:37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5"/>
    <d v="2022-03-15T14:41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6"/>
    <d v="2022-03-15T14:41:37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18"/>
    <d v="2022-03-15T14:4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86"/>
    <d v="2022-03-15T14:41:37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9"/>
    <d v="2022-03-15T14:41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0"/>
    <d v="2022-03-15T14:4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1"/>
    <d v="2022-03-15T14:41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2"/>
    <d v="2022-03-15T14:4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3"/>
    <d v="2022-03-15T14:41:37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27"/>
    <d v="2022-03-15T14:41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85"/>
    <d v="2022-03-15T14:41:3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49"/>
    <d v="2022-03-15T14:23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64"/>
    <d v="2022-03-15T14:23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16"/>
    <d v="2022-03-15T14:23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73"/>
    <d v="2022-03-15T14:23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5"/>
    <d v="2022-04-19T14:49:3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20"/>
    <d v="2022-04-19T14:49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8"/>
    <d v="2022-04-19T14:49:30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8"/>
    <d v="2022-03-15T14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5"/>
    <d v="2022-04-19T14:45:01"/>
    <n v="0"/>
    <m/>
    <m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6"/>
    <d v="2022-04-19T14:45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1"/>
    <d v="2022-04-19T14:45:01"/>
    <n v="13"/>
    <n v="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2"/>
    <d v="2022-04-19T14:45:01"/>
    <n v="9"/>
    <n v="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7"/>
    <d v="2022-06-20T16:47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52"/>
    <d v="2022-06-20T16:47:4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39"/>
    <d v="2022-06-20T16:47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6"/>
    <d v="2022-06-20T16:47:42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5"/>
    <d v="2022-06-20T16:47:42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6"/>
    <d v="2022-06-20T16:47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1"/>
    <d v="2022-06-20T16:47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82"/>
    <d v="2022-06-20T16:47:4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7"/>
    <d v="2022-06-20T16:47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73"/>
    <d v="2022-06-20T16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83"/>
    <d v="2022-06-20T16:47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68"/>
    <d v="2022-06-20T16:47:42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7"/>
    <d v="2022-06-20T16:47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97"/>
    <d v="2022-06-20T16:47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115"/>
    <d v="2022-06-20T16:47:42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40"/>
    <d v="2022-06-20T16:47:42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58"/>
    <d v="2022-06-20T16:47:42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607"/>
    <x v="79"/>
    <d v="2022-06-20T16:47:42"/>
    <n v="113"/>
    <n v="2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01"/>
    <d v="2022-06-20T16:48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35"/>
    <d v="2022-06-20T16:48:00"/>
    <n v="129"/>
    <n v="9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07"/>
    <d v="2022-06-20T16:48:0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0"/>
    <d v="2022-06-20T16:48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1"/>
    <d v="2022-06-20T16:48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2"/>
    <d v="2022-06-20T16:4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36"/>
    <d v="2022-06-20T15:08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32"/>
    <d v="2022-06-20T15:0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4"/>
    <d v="2022-06-20T15:08:16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"/>
    <d v="2022-06-20T15:08:16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77"/>
    <d v="2022-06-20T15:08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01"/>
    <d v="2022-06-20T15:08:1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02"/>
    <d v="2022-06-20T15:08:1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41"/>
    <d v="2022-06-20T15:08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03"/>
    <d v="2022-06-20T15:08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49"/>
    <d v="2022-06-20T15:08:16"/>
    <n v="245"/>
    <n v="0"/>
    <n v="245"/>
    <n v="0"/>
    <n v="245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38"/>
    <d v="2022-06-20T15:08:16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1"/>
    <d v="2022-06-20T15:08:16"/>
    <n v="7"/>
    <n v="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08"/>
    <d v="2022-06-20T15:08:16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3"/>
    <d v="2022-06-20T15:08:16"/>
    <n v="8"/>
    <n v="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5"/>
    <d v="2022-06-20T15:08:16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6"/>
    <d v="2022-06-20T15:08:16"/>
    <n v="374"/>
    <n v="0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0"/>
    <d v="2022-06-20T15:08:16"/>
    <n v="8"/>
    <n v="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73"/>
    <d v="2022-06-20T15:08:16"/>
    <n v="474"/>
    <n v="0"/>
    <n v="474"/>
    <n v="0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94"/>
    <d v="2022-06-20T15:08:16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5"/>
    <d v="2022-06-20T15:08:16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6"/>
    <d v="2022-06-20T15:08:16"/>
    <n v="479"/>
    <n v="0"/>
    <n v="479"/>
    <n v="0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7"/>
    <d v="2022-06-20T15:08:16"/>
    <n v="42"/>
    <n v="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8"/>
    <d v="2022-06-20T15:08:16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39"/>
    <d v="2022-06-20T15:08:16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58"/>
    <d v="2022-05-18T09:50:11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1"/>
    <d v="2022-05-18T09:50:11"/>
    <n v="3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8"/>
    <d v="2022-05-18T09:50:1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72"/>
    <d v="2022-05-18T09:50:11"/>
    <n v="605"/>
    <n v="43"/>
    <n v="48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1"/>
    <x v="75"/>
    <d v="2022-05-18T09:51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17"/>
    <d v="2022-05-18T09:5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2"/>
    <d v="2022-05-18T09:55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4"/>
    <d v="2022-05-18T09:55:16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3"/>
    <d v="2022-05-18T09:55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27"/>
    <d v="2022-05-18T09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7"/>
    <d v="2022-05-18T09:59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40"/>
    <d v="2022-05-18T09:59:4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58"/>
    <d v="2022-05-18T09:59:4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07"/>
    <x v="72"/>
    <d v="2022-05-18T09:59:41"/>
    <n v="346"/>
    <n v="41"/>
    <n v="28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8"/>
    <d v="2022-05-18T09:59:5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9"/>
    <d v="2022-05-18T09:59:5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17"/>
    <d v="2022-05-18T09:5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4"/>
    <d v="2022-05-18T09:59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4"/>
    <d v="2022-05-18T09:59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6"/>
    <d v="2022-05-18T09:59:58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6"/>
    <d v="2022-05-18T09:59:58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9"/>
    <d v="2022-05-18T09:59:58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3"/>
    <d v="2022-05-18T09:59:58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27"/>
    <d v="2022-05-18T09:59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5"/>
    <d v="2022-05-18T09:59:5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26"/>
    <d v="2022-05-18T09:59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20"/>
    <d v="2022-05-18T09:59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6"/>
    <d v="2022-04-19T14:45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1"/>
    <d v="2022-04-19T14:45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82"/>
    <d v="2022-04-19T14:45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7"/>
    <d v="2022-04-19T14:45:5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5"/>
    <d v="2022-04-19T14:45:52"/>
    <n v="3246"/>
    <n v="0"/>
    <n v="3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6"/>
    <d v="2022-04-19T14:45:52"/>
    <n v="5845"/>
    <n v="0"/>
    <n v="5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7"/>
    <d v="2022-04-19T14:45:52"/>
    <n v="1402"/>
    <n v="0"/>
    <n v="1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8"/>
    <d v="2022-04-19T14:45:52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07"/>
    <d v="2022-04-19T14:45:52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08"/>
    <d v="2022-04-19T14:45:52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95"/>
    <d v="2022-04-19T14:45:52"/>
    <n v="1921"/>
    <n v="0"/>
    <n v="1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66"/>
    <d v="2022-04-19T14:45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23"/>
    <d v="2022-04-19T14:45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21"/>
    <d v="2022-04-19T14:45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73"/>
    <d v="2022-04-19T14:45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22"/>
    <d v="2022-04-19T14:45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95"/>
    <d v="2022-04-19T14:45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00"/>
    <d v="2022-04-19T14:45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96"/>
    <d v="2022-04-19T14:45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0"/>
    <d v="2022-04-19T14:45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8"/>
    <d v="2022-04-19T14:45:52"/>
    <n v="382"/>
    <n v="0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69"/>
    <d v="2022-04-19T14:4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16"/>
    <d v="2022-05-18T10:07:4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73"/>
    <d v="2022-05-18T10:07:4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35"/>
    <d v="2022-05-18T10:07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36"/>
    <d v="2022-05-18T10:07:4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37"/>
    <d v="2022-05-18T10:0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38"/>
    <d v="2022-05-18T10:0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56"/>
    <d v="2022-05-18T10:07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65"/>
    <d v="2022-05-18T10:07:41"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66"/>
    <d v="2022-05-18T10:07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81"/>
    <d v="2022-05-18T10:07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67"/>
    <d v="2022-05-18T10:07:4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68"/>
    <d v="2022-05-18T10:07:41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57"/>
    <d v="2022-05-18T10:0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40"/>
    <d v="2022-05-18T10:07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58"/>
    <d v="2022-05-18T10:07:41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78"/>
    <d v="2022-05-18T10:07:4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72"/>
    <d v="2022-05-18T10:07:4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324"/>
    <x v="205"/>
    <d v="2022-05-18T10:07:41"/>
    <n v="71"/>
    <n v="31"/>
    <n v="38"/>
    <n v="2"/>
    <n v="77"/>
    <n v="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99"/>
    <d v="2022-05-18T10:08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5"/>
    <d v="2022-05-18T10:08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76"/>
    <d v="2022-05-18T10:08:2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8"/>
    <d v="2022-05-18T10:08:2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9"/>
    <d v="2022-05-18T10:08:2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0"/>
    <d v="2022-05-18T10:08:2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49"/>
    <d v="2022-04-19T15:28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90"/>
    <d v="2022-04-19T15:2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475"/>
    <x v="16"/>
    <d v="2022-04-19T15:28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3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54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73"/>
    <d v="2022-02-16T14:5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06"/>
    <d v="2022-02-16T14:51:28"/>
    <n v="2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5"/>
    <d v="2022-02-16T14:51:28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6"/>
    <d v="2022-02-16T14:51:28"/>
    <n v="417"/>
    <n v="417"/>
    <n v="0"/>
    <n v="0"/>
    <n v="4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40"/>
    <d v="2022-04-19T14:45:5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58"/>
    <d v="2022-04-19T14:45:52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72"/>
    <d v="2022-04-19T14:45:52"/>
    <n v="1095"/>
    <n v="170"/>
    <n v="877"/>
    <n v="48"/>
    <n v="1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8"/>
    <d v="2022-04-19T14:46:1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9"/>
    <d v="2022-04-19T14:46:10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117"/>
    <d v="2022-04-19T14:4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84"/>
    <d v="2022-04-19T14:46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24"/>
    <d v="2022-04-19T14:4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26"/>
    <d v="2022-04-19T14:46:1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86"/>
    <d v="2022-04-19T14:46:1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59"/>
    <d v="2022-04-19T14:46:1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63"/>
    <d v="2022-04-19T14:46:10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40"/>
    <d v="2022-04-19T15:34:0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58"/>
    <d v="2022-04-19T15:34:0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79"/>
    <d v="2022-04-19T15:34:02"/>
    <n v="37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1"/>
    <x v="72"/>
    <d v="2022-04-19T15:34:02"/>
    <n v="57"/>
    <n v="8"/>
    <n v="4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49"/>
    <d v="2022-04-19T15:34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16"/>
    <d v="2022-04-19T15:34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56"/>
    <d v="2022-04-19T15:34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92"/>
    <x v="67"/>
    <d v="2022-04-19T15:34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226"/>
    <d v="2022-04-19T15:3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68"/>
    <d v="2022-04-19T15:34:5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40"/>
    <d v="2022-04-19T15:3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74"/>
    <d v="2022-04-19T15:34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24"/>
    <d v="2022-06-20T15:24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26"/>
    <d v="2022-06-20T15:24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86"/>
    <d v="2022-06-20T15:24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59"/>
    <d v="2022-06-20T15:24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63"/>
    <d v="2022-06-20T15:24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50"/>
    <d v="2022-06-20T15:2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30"/>
    <d v="2022-06-20T15:24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31"/>
    <d v="2022-06-20T15:2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52"/>
    <d v="2022-06-20T15:24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53"/>
    <d v="2022-06-20T15:24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1"/>
    <d v="2022-06-20T15:2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2"/>
    <d v="2022-06-20T15:2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4"/>
    <d v="2022-06-20T15:24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5"/>
    <d v="2022-06-20T15:24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102"/>
    <d v="2022-06-20T15:24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41"/>
    <d v="2022-06-20T15:24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103"/>
    <d v="2022-06-20T15:2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36"/>
    <d v="2022-06-20T15:24:1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37"/>
    <d v="2022-06-20T15:24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39"/>
    <d v="2022-06-20T15:24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65"/>
    <d v="2022-06-20T15:2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66"/>
    <d v="2022-06-20T15:2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81"/>
    <d v="2022-06-20T15:24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67"/>
    <d v="2022-06-20T15:24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1"/>
    <x v="79"/>
    <d v="2022-06-20T15:24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91"/>
    <d v="2022-03-15T13:54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16"/>
    <d v="2022-03-15T13:54:0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93"/>
    <d v="2022-03-15T13:54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104"/>
    <d v="2022-03-15T13:54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56"/>
    <d v="2022-03-15T13:54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67"/>
    <d v="2022-03-15T13:54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68"/>
    <d v="2022-03-15T13:54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97"/>
    <d v="2022-03-15T13:54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115"/>
    <d v="2022-03-15T13:54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40"/>
    <d v="2022-03-15T13:54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58"/>
    <d v="2022-03-15T13:54:08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72"/>
    <d v="2022-03-15T13:54:08"/>
    <n v="34"/>
    <n v="4"/>
    <n v="2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49"/>
    <d v="2022-03-15T13:54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16"/>
    <d v="2022-03-15T13:54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39"/>
    <d v="2022-03-15T13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67"/>
    <d v="2022-03-15T13:54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68"/>
    <d v="2022-03-15T13:54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58"/>
    <d v="2022-03-15T13:54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7"/>
    <x v="72"/>
    <d v="2022-03-15T13:54:28"/>
    <n v="25"/>
    <m/>
    <n v="2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49"/>
    <d v="2022-03-15T13:54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16"/>
    <d v="2022-03-15T13:54:45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94"/>
    <d v="2022-03-15T13:5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104"/>
    <d v="2022-03-15T13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39"/>
    <d v="2022-03-15T13:5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8"/>
    <x v="56"/>
    <d v="2022-03-15T13:54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84"/>
    <d v="2022-05-18T10:08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3"/>
    <d v="2022-05-18T10:08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4"/>
    <d v="2022-05-18T10:08:20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5"/>
    <d v="2022-05-18T10:08:20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6"/>
    <d v="2022-05-18T10:08:20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86"/>
    <d v="2022-05-18T10:08:20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61"/>
    <d v="2022-05-18T10:08:2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63"/>
    <d v="2022-05-18T10:08:20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7"/>
    <d v="2022-05-18T10:08:2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8"/>
    <d v="2022-05-18T10:08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9"/>
    <d v="2022-05-18T10:08:20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30"/>
    <d v="2022-05-18T10:08:2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31"/>
    <d v="2022-05-18T10:08:2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32"/>
    <d v="2022-05-18T10:08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55"/>
    <d v="2022-05-18T10:08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2"/>
    <d v="2022-05-18T10:08:2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53"/>
    <d v="2022-05-18T10:08:2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46"/>
    <d v="2022-05-18T10:08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1"/>
    <d v="2022-05-18T10:08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25"/>
    <x v="2"/>
    <d v="2022-05-18T10:08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16"/>
    <d v="2022-05-18T10:23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35"/>
    <d v="2022-05-18T10:23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36"/>
    <d v="2022-05-18T10:23:5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37"/>
    <d v="2022-05-18T10:2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38"/>
    <d v="2022-05-18T10:23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9"/>
    <d v="2022-04-19T15:48:4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5"/>
    <d v="2022-04-19T15:48:44"/>
    <n v="679"/>
    <n v="679"/>
    <m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6"/>
    <d v="2022-04-19T15:48:44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7"/>
    <d v="2022-04-19T15:48:44"/>
    <n v="1050"/>
    <n v="1050"/>
    <m/>
    <m/>
    <n v="1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53"/>
    <d v="2022-04-19T15:48:4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86"/>
    <d v="2022-04-19T15:48:44"/>
    <n v="346"/>
    <n v="346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6"/>
    <d v="2022-04-19T15:48:44"/>
    <n v="612"/>
    <n v="6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67"/>
    <d v="2022-04-19T15:48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8"/>
    <d v="2022-04-19T15:48:44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69"/>
    <d v="2022-04-19T15:48:44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201"/>
    <d v="2022-04-19T15:48:44"/>
    <n v="99"/>
    <n v="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192"/>
    <d v="2022-03-15T12:1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36"/>
    <d v="2022-03-15T12:15:38"/>
    <n v="291"/>
    <m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152"/>
    <d v="2022-03-15T12:1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68"/>
    <d v="2022-03-15T12:15:38"/>
    <n v="239"/>
    <n v="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57"/>
    <d v="2022-03-15T12:1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58"/>
    <d v="2022-03-15T12:15:3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79"/>
    <d v="2022-03-15T12:15:38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78"/>
    <d v="2022-03-15T12:15:3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72"/>
    <d v="2022-03-15T12:15:38"/>
    <n v="75"/>
    <n v="9"/>
    <n v="5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4"/>
    <x v="205"/>
    <d v="2022-03-15T12:15:38"/>
    <n v="103"/>
    <n v="29"/>
    <n v="59"/>
    <n v="15"/>
    <n v="68"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99"/>
    <d v="2022-03-15T14:50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75"/>
    <d v="2022-03-15T14:50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76"/>
    <d v="2022-03-15T14:50:0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38"/>
    <d v="2022-06-20T16:48:00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52"/>
    <d v="2022-06-20T16:48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5"/>
    <d v="2022-06-20T16:48:0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6"/>
    <d v="2022-06-20T16:48:00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7"/>
    <d v="2022-06-20T16:48:00"/>
    <n v="362"/>
    <n v="362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53"/>
    <d v="2022-06-20T16:48:0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86"/>
    <d v="2022-06-20T16:48:00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37"/>
    <d v="2022-06-20T16:54:39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39"/>
    <d v="2022-06-20T16:54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67"/>
    <d v="2022-06-20T16:54:39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183"/>
    <d v="2022-06-20T16:54:39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68"/>
    <d v="2022-06-20T16:54:3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97"/>
    <d v="2022-06-20T16:54:3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98"/>
    <d v="2022-06-20T16:54:39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58"/>
    <d v="2022-06-20T16:54:3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928"/>
    <x v="144"/>
    <d v="2022-06-20T16:54:39"/>
    <n v="1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40"/>
    <d v="2022-06-22T10:45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58"/>
    <d v="2022-06-22T10:45:32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79"/>
    <d v="2022-06-22T10:45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75"/>
    <d v="2022-06-22T10:4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8"/>
    <d v="2022-06-22T10:46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204"/>
    <d v="2022-06-22T10:46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19"/>
    <d v="2022-06-22T10:46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6"/>
    <d v="2022-06-22T10:4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7"/>
    <d v="2022-06-22T10:4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68"/>
    <d v="2022-06-22T10:47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97"/>
    <d v="2022-06-22T10:47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115"/>
    <d v="2022-06-22T10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40"/>
    <d v="2022-06-22T10:47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58"/>
    <d v="2022-06-22T10:47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2"/>
    <x v="79"/>
    <d v="2022-06-22T10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7"/>
    <d v="2022-02-16T14:51:28"/>
    <n v="27"/>
    <n v="27"/>
    <n v="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48"/>
    <d v="2022-02-16T14:5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90"/>
    <d v="2022-02-16T14:51:5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91"/>
    <d v="2022-02-16T14:51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93"/>
    <d v="2022-02-16T14:51:5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94"/>
    <d v="2022-02-16T14:51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15"/>
    <d v="2022-02-16T14:51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85"/>
    <d v="2022-02-16T14:51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216"/>
    <d v="2022-02-16T14:5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81"/>
    <d v="2022-02-16T14:51:52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41"/>
    <d v="2022-02-16T14:51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44"/>
    <d v="2022-02-16T14:51:5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45"/>
    <d v="2022-02-16T14:51:52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82"/>
    <d v="2022-02-16T14:51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49"/>
    <d v="2022-02-16T14:51:52"/>
    <n v="91"/>
    <n v="91"/>
    <m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38"/>
    <d v="2022-02-16T14:51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88"/>
    <d v="2022-02-16T14:51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89"/>
    <d v="2022-02-16T14:51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05"/>
    <d v="2022-02-16T14:51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1"/>
    <d v="2022-02-16T14:51:5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3"/>
    <d v="2022-02-16T14:51:5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35"/>
    <d v="2022-02-16T14:2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02"/>
    <d v="2022-02-16T14:28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41"/>
    <d v="2022-02-16T14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73"/>
    <d v="2022-02-16T14:29:5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36"/>
    <d v="2022-02-16T14:29:5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39"/>
    <d v="2022-02-16T14:2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56"/>
    <d v="2022-02-16T14:2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65"/>
    <d v="2022-02-16T14:29:57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66"/>
    <d v="2022-02-16T14:29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142"/>
    <d v="2022-02-16T14:29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81"/>
    <d v="2022-02-16T14:2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82"/>
    <d v="2022-02-16T14:2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67"/>
    <d v="2022-02-16T14:29:5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183"/>
    <d v="2022-02-16T14:2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722"/>
    <x v="68"/>
    <d v="2022-02-16T14:29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9"/>
    <d v="2022-02-16T13:40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84"/>
    <d v="2022-02-16T13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26"/>
    <d v="2022-02-16T13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9"/>
    <d v="2022-02-16T13:40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63"/>
    <d v="2022-02-16T13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63"/>
    <d v="2022-02-16T12:55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27"/>
    <d v="2022-02-16T12:55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85"/>
    <d v="2022-02-16T12:55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405"/>
    <x v="120"/>
    <d v="2022-02-16T12:55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"/>
    <d v="2022-02-16T13:53:0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30"/>
    <d v="2022-02-16T13:53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49"/>
    <d v="2022-02-16T13:5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64"/>
    <d v="2022-02-16T13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6"/>
    <d v="2022-02-16T13:53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73"/>
    <d v="2022-02-16T13:53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104"/>
    <d v="2022-02-16T13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5"/>
    <d v="2022-02-16T13:5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6"/>
    <d v="2022-02-16T13:53:0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37"/>
    <d v="2022-02-16T13:5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6"/>
    <d v="2022-02-16T13:53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65"/>
    <d v="2022-02-16T13:53:0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67"/>
    <d v="2022-02-16T13:53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68"/>
    <d v="2022-02-16T13:53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40"/>
    <d v="2022-02-16T13:53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2"/>
    <x v="58"/>
    <d v="2022-02-16T13:53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75"/>
    <d v="2022-02-16T13:5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8"/>
    <d v="2022-02-16T13:53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9"/>
    <d v="2022-02-16T13:5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73"/>
    <x v="150"/>
    <d v="2022-02-16T13:5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6"/>
    <d v="2022-04-19T15:59:35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73"/>
    <d v="2022-04-19T15:59:3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4"/>
    <d v="2022-04-19T15:59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35"/>
    <d v="2022-04-19T15:59:3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36"/>
    <d v="2022-04-19T15:59:35"/>
    <n v="884"/>
    <n v="884"/>
    <m/>
    <m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37"/>
    <d v="2022-04-19T15:59:35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38"/>
    <d v="2022-04-19T15:59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39"/>
    <d v="2022-04-19T15:59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67"/>
    <d v="2022-04-19T15:59:35"/>
    <n v="264"/>
    <n v="264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67"/>
    <d v="2022-04-19T15:59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3"/>
    <d v="2022-02-16T13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"/>
    <d v="2022-02-16T13:4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13"/>
    <d v="2022-02-16T13:40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87"/>
    <d v="2022-02-16T13:40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6"/>
    <d v="2022-02-16T13:40:4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104"/>
    <d v="2022-02-16T13:4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35"/>
    <d v="2022-02-16T13:4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36"/>
    <d v="2022-02-16T13:40:47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38"/>
    <d v="2022-02-16T13:40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6"/>
    <d v="2022-02-16T13:40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65"/>
    <d v="2022-02-16T13:40:47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40"/>
    <d v="2022-02-16T13:40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8"/>
    <d v="2022-02-16T13:40:47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76"/>
    <d v="2022-02-16T13:41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18"/>
    <d v="2022-02-16T13:41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9"/>
    <x v="19"/>
    <d v="2022-02-16T13:41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9"/>
    <x v="16"/>
    <d v="2022-02-16T12:51:35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16"/>
    <d v="2022-02-16T13:46:20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94"/>
    <d v="2022-02-16T13:46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104"/>
    <d v="2022-02-16T13:46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37"/>
    <d v="2022-02-16T13:4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56"/>
    <d v="2022-02-16T13:46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67"/>
    <d v="2022-02-16T13:46:2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68"/>
    <d v="2022-02-16T13:46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97"/>
    <d v="2022-02-16T13:46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115"/>
    <d v="2022-02-16T13:46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40"/>
    <d v="2022-02-16T13:46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0"/>
    <s v="105458"/>
    <x v="58"/>
    <d v="2022-02-16T13:46:2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31"/>
    <d v="2022-02-16T12:49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32"/>
    <d v="2022-02-16T12:49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33"/>
    <d v="2022-02-16T12:49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2"/>
    <d v="2022-02-16T12:49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53"/>
    <d v="2022-02-16T12:4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13"/>
    <x v="0"/>
    <d v="2022-02-16T12:4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83"/>
    <d v="2022-04-19T15:59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68"/>
    <d v="2022-04-19T15:59:35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6"/>
    <d v="2022-04-19T15:59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69"/>
    <d v="2022-04-19T15:59:3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7"/>
    <d v="2022-04-19T15:59:35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98"/>
    <d v="2022-04-19T15:59:3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58"/>
    <d v="2022-04-19T15:59:35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848"/>
    <x v="144"/>
    <d v="2022-04-19T15:59:35"/>
    <n v="1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85"/>
    <d v="2022-02-16T13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18"/>
    <d v="2022-05-18T11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58"/>
    <d v="2022-06-20T16:42:21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44"/>
    <d v="2022-06-20T16:42:21"/>
    <n v="4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72"/>
    <d v="2022-06-20T16:42:21"/>
    <n v="986"/>
    <n v="205"/>
    <n v="596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01"/>
    <d v="2022-06-20T16:42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35"/>
    <d v="2022-06-20T16:42:3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07"/>
    <d v="2022-06-20T16:42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47"/>
    <d v="2022-06-20T16:4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0"/>
    <d v="2022-06-20T16:42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11"/>
    <d v="2022-06-20T16:42:3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103"/>
    <d v="2022-05-18T10:2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36"/>
    <d v="2022-05-18T10:27:5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37"/>
    <d v="2022-05-18T10:27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39"/>
    <d v="2022-05-18T10:27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65"/>
    <d v="2022-05-18T10:27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66"/>
    <d v="2022-05-18T10:2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81"/>
    <d v="2022-05-18T10:27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67"/>
    <d v="2022-05-18T10:27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209"/>
    <d v="2022-05-18T10:27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79"/>
    <d v="2022-05-18T10:27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41"/>
    <d v="2022-05-18T10:2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87"/>
    <d v="2022-05-18T10:28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02"/>
    <d v="2022-05-18T10:2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49"/>
    <d v="2022-05-18T10:28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64"/>
    <d v="2022-05-18T10:2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5"/>
    <d v="2022-06-20T15:07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76"/>
    <d v="2022-06-20T15:07:19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7"/>
    <d v="2022-06-20T15:07:1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8"/>
    <d v="2022-06-20T15:07:19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0"/>
    <d v="2022-06-20T15:0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100"/>
    <d v="2022-06-20T15:07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2"/>
    <d v="2022-06-20T15:07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84"/>
    <d v="2022-06-20T15:07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3"/>
    <d v="2022-06-20T15:07:1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4"/>
    <d v="2022-06-20T15:07:1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5"/>
    <d v="2022-06-20T15:07:19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6"/>
    <d v="2022-06-20T15:07:19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86"/>
    <d v="2022-06-20T15:07:19"/>
    <n v="0"/>
    <m/>
    <m/>
    <n v="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61"/>
    <d v="2022-06-20T15:07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63"/>
    <d v="2022-06-20T15:07:19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27"/>
    <d v="2022-06-20T15:07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1"/>
    <x v="85"/>
    <d v="2022-06-20T15:0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32"/>
    <d v="2022-04-19T15:54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133"/>
    <d v="2022-04-19T15:54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2"/>
    <d v="2022-04-19T15:54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3"/>
    <d v="2022-04-19T15:54:5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54"/>
    <d v="2022-04-19T15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19"/>
    <d v="2022-04-19T15:35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22"/>
    <d v="2022-04-19T15:35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99"/>
    <x v="84"/>
    <d v="2022-04-19T15:35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4"/>
    <d v="2022-04-19T14:44:35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15"/>
    <d v="2022-04-19T15:51:3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85"/>
    <d v="2022-04-19T15:51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216"/>
    <d v="2022-04-19T15:51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81"/>
    <d v="2022-04-19T15:51:3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41"/>
    <d v="2022-04-19T15:5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44"/>
    <d v="2022-04-19T15:51:3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45"/>
    <d v="2022-04-19T15:51:3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82"/>
    <d v="2022-04-19T15:5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88"/>
    <d v="2022-04-19T15:51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89"/>
    <d v="2022-04-19T15:51:3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05"/>
    <d v="2022-04-19T15:5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26"/>
    <x v="162"/>
    <d v="2022-04-19T15:5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4"/>
    <x v="66"/>
    <d v="2022-04-19T15:54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84"/>
    <d v="2022-03-15T14:0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26"/>
    <d v="2022-03-15T14:00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86"/>
    <d v="2022-03-15T14:00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9"/>
    <d v="2022-03-15T14:00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63"/>
    <d v="2022-03-15T14:00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27"/>
    <d v="2022-03-15T14:0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85"/>
    <d v="2022-03-15T14:00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50"/>
    <d v="2022-03-15T14:00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30"/>
    <d v="2022-03-15T14:00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8"/>
    <x v="31"/>
    <d v="2022-03-15T14:00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"/>
    <d v="2022-07-14T11:20:59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01"/>
    <d v="2022-07-14T11:20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4"/>
    <d v="2022-02-16T14:51:5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5"/>
    <d v="2022-02-16T14:51:52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90"/>
    <d v="2022-02-16T14:51:52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141"/>
    <d v="2022-06-20T15:2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87"/>
    <d v="2022-06-20T15:2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413"/>
    <x v="49"/>
    <d v="2022-06-20T15:27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200"/>
    <d v="2022-07-14T11:27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96"/>
    <d v="2022-07-14T11:27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110"/>
    <d v="2022-07-14T11:27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68"/>
    <d v="2022-07-14T11:27:51"/>
    <n v="187"/>
    <n v="15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40"/>
    <d v="2022-07-14T11:27:5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58"/>
    <d v="2022-07-14T11:27:51"/>
    <n v="146"/>
    <n v="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79"/>
    <d v="2022-07-14T11:27:51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78"/>
    <d v="2022-07-14T11:27:5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8"/>
    <x v="72"/>
    <d v="2022-07-14T11:27:51"/>
    <n v="456"/>
    <n v="101"/>
    <n v="3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5"/>
    <d v="2022-07-14T11:28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76"/>
    <d v="2022-07-14T11:28:43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7"/>
    <d v="2022-07-14T11:28:43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8"/>
    <d v="2022-07-14T11:28:43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19"/>
    <d v="2022-07-14T11:28:43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0"/>
    <d v="2022-07-14T11:28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84"/>
    <d v="2022-07-14T11:28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9"/>
    <x v="23"/>
    <d v="2022-07-14T11:28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59"/>
    <x v="79"/>
    <d v="2022-07-14T11:48:2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16"/>
    <d v="2022-07-14T11:48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02"/>
    <d v="2022-07-14T11:20:5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41"/>
    <d v="2022-07-14T11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"/>
    <d v="2022-07-14T11:20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3"/>
    <d v="2022-07-14T11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03"/>
    <d v="2022-07-14T11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49"/>
    <d v="2022-07-14T11:20:59"/>
    <n v="195"/>
    <m/>
    <n v="195"/>
    <m/>
    <n v="19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4"/>
    <d v="2022-07-14T11:20:59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9"/>
    <d v="2022-07-14T11:20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20"/>
    <d v="2022-07-14T11:20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1"/>
    <d v="2022-07-14T11:20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6"/>
    <d v="2022-07-14T11:20:59"/>
    <n v="475"/>
    <m/>
    <n v="475"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92"/>
    <d v="2022-07-14T11:20:5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0"/>
    <d v="2022-07-14T11:20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3"/>
    <d v="2022-07-14T11:20:59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36"/>
    <d v="2022-07-14T11:20:59"/>
    <n v="1101"/>
    <m/>
    <n v="1101"/>
    <m/>
    <n v="1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09"/>
    <d v="2022-07-14T11:20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1"/>
    <d v="2022-07-14T11:20:5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9"/>
    <d v="2022-07-14T11:20:59"/>
    <n v="84"/>
    <n v="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75"/>
    <d v="2022-07-14T11:21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76"/>
    <d v="2022-07-14T11:21:48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7"/>
    <d v="2022-07-14T11:21:48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8"/>
    <d v="2022-07-14T11:21:48"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9"/>
    <d v="2022-07-14T11:21:48"/>
    <n v="719"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0"/>
    <d v="2022-07-14T11:21:48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6"/>
    <d v="2022-07-14T11:2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7"/>
    <d v="2022-07-14T11:21:4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00"/>
    <d v="2022-07-14T11:21:48"/>
    <n v="719"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4"/>
    <d v="2022-07-14T11:21:48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90"/>
    <d v="2022-07-14T11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3"/>
    <d v="2022-07-14T11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4"/>
    <d v="2022-07-14T11:21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6"/>
    <d v="2022-07-14T11:21:48"/>
    <n v="696"/>
    <m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8"/>
    <d v="2022-07-14T11:2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6"/>
    <d v="2022-07-14T11:21:48"/>
    <n v="517"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9"/>
    <d v="2022-07-14T11:21:48"/>
    <n v="898"/>
    <m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1"/>
    <d v="2022-07-14T11:2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3"/>
    <d v="2022-07-14T11:21:48"/>
    <n v="970"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7"/>
    <d v="2022-07-14T11:21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5"/>
    <d v="2022-07-14T11:21:48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9"/>
    <d v="2022-07-14T11:21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20"/>
    <d v="2022-07-14T11:21:4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0"/>
    <d v="2022-07-14T11:21:48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8"/>
    <d v="2022-07-14T11:21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9"/>
    <d v="2022-07-14T11:21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30"/>
    <d v="2022-07-14T11:21:48"/>
    <n v="653"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31"/>
    <d v="2022-07-14T11:21:48"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06"/>
    <d v="2022-07-14T11:2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18"/>
    <d v="2022-07-14T11:2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1"/>
    <d v="2022-07-14T11:21:48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32"/>
    <d v="2022-07-14T11:21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55"/>
    <d v="2022-07-14T11:2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2"/>
    <d v="2022-07-14T11:21:48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34"/>
    <d v="2022-07-14T11:21:48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4"/>
    <d v="2022-07-14T11:21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0"/>
    <d v="2022-07-14T11:21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"/>
    <d v="2022-07-14T11:21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19"/>
    <d v="2022-07-14T11:2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32"/>
    <d v="2022-07-14T11:21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1"/>
    <d v="2022-07-14T11:21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4"/>
    <d v="2022-07-14T11:21:48"/>
    <n v="47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41"/>
    <d v="2022-07-14T11:21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4"/>
    <d v="2022-07-14T11:21:4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"/>
    <d v="2022-07-14T11:21:48"/>
    <n v="831"/>
    <m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77"/>
    <d v="2022-07-14T11:21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02"/>
    <d v="2022-07-14T11:21:48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41"/>
    <d v="2022-07-14T11:21:4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"/>
    <d v="2022-07-14T11:2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3"/>
    <d v="2022-07-14T11:21:4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80"/>
    <d v="2022-07-14T11:21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03"/>
    <d v="2022-07-14T11:21:4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48"/>
    <d v="2022-07-14T11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49"/>
    <d v="2022-07-14T11:21:48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4"/>
    <d v="2022-07-14T11:21:48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9"/>
    <d v="2022-07-14T11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"/>
    <d v="2022-07-14T11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6"/>
    <d v="2022-07-14T11:21:48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73"/>
    <d v="2022-07-14T11:21:48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36"/>
    <d v="2022-07-14T11:21:48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39"/>
    <d v="2022-07-14T11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6"/>
    <d v="2022-07-14T11:21:48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5"/>
    <d v="2022-07-14T11:21:48"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6"/>
    <d v="2022-07-14T11:21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81"/>
    <d v="2022-07-14T11:21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7"/>
    <d v="2022-07-14T11:21:4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09"/>
    <d v="2022-07-14T11:21:48"/>
    <n v="13"/>
    <m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75"/>
    <d v="2022-07-14T11:21:48"/>
    <n v="2376"/>
    <n v="0"/>
    <n v="2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76"/>
    <d v="2022-07-14T11:21:48"/>
    <n v="4451"/>
    <n v="0"/>
    <n v="4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77"/>
    <d v="2022-07-14T11:21:48"/>
    <n v="1072"/>
    <n v="0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78"/>
    <d v="2022-07-14T11:21:4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07"/>
    <d v="2022-07-14T11:21:48"/>
    <n v="420"/>
    <n v="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08"/>
    <d v="2022-07-14T11:21:4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95"/>
    <d v="2022-07-14T11:21:48"/>
    <n v="1409"/>
    <n v="0"/>
    <n v="1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66"/>
    <d v="2022-07-14T11:21:4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23"/>
    <d v="2022-07-14T11:21:4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284"/>
    <d v="2022-07-14T11:21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110"/>
    <d v="2022-07-14T11:21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8"/>
    <d v="2022-07-14T11:21:48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69"/>
    <d v="2022-07-14T11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5"/>
    <d v="2022-02-16T13:51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30"/>
    <d v="2022-02-16T13:51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64"/>
    <d v="2022-02-16T13:51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16"/>
    <d v="2022-02-16T13:51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9"/>
    <x v="80"/>
    <d v="2022-02-16T13:51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99"/>
    <d v="2022-03-15T11:36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5"/>
    <d v="2022-03-15T14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64"/>
    <d v="2022-03-15T14:0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91"/>
    <d v="2022-03-15T14:0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16"/>
    <d v="2022-03-15T14:01:0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73"/>
    <d v="2022-03-15T14:01:0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35"/>
    <d v="2022-03-15T14:0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36"/>
    <d v="2022-03-15T14:01:0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56"/>
    <d v="2022-03-15T14:01:4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1"/>
    <x v="65"/>
    <d v="2022-03-15T14:01:4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38"/>
    <d v="2022-05-18T10:2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94"/>
    <d v="2022-05-18T10:2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6"/>
    <d v="2022-05-18T10:2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35"/>
    <d v="2022-05-18T10:2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36"/>
    <d v="2022-05-18T10:28:1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37"/>
    <d v="2022-05-18T10:28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38"/>
    <d v="2022-05-18T10:28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0"/>
    <d v="2022-07-14T11:18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17"/>
    <d v="2022-07-14T11:18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2"/>
    <d v="2022-07-14T11:1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4"/>
    <d v="2022-07-14T11:18:51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3"/>
    <d v="2022-07-14T11:18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27"/>
    <d v="2022-07-14T11:18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4"/>
    <d v="2022-07-14T11:18:51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5"/>
    <d v="2022-07-14T11:18:51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6"/>
    <d v="2022-07-14T11:18:51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6"/>
    <d v="2022-07-14T11:18:51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0"/>
    <d v="2022-07-14T11:1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1"/>
    <d v="2022-07-14T11:18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3"/>
    <d v="2022-07-14T11:18:51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7"/>
    <d v="2022-07-14T11:18:5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5"/>
    <d v="2022-07-14T11:18:51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20"/>
    <d v="2022-07-14T11:18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0"/>
    <d v="2022-07-14T11:18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2"/>
    <d v="2022-07-14T11:19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2"/>
    <d v="2022-07-14T11:19:3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3"/>
    <d v="2022-07-14T11:19:3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4"/>
    <d v="2022-07-14T11:1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"/>
    <d v="2022-07-14T11:19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36"/>
    <d v="2022-07-14T11:19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32"/>
    <d v="2022-07-14T11:1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4"/>
    <d v="2022-07-14T11:19:37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"/>
    <d v="2022-07-14T11:19:37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01"/>
    <d v="2022-07-14T11:19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02"/>
    <d v="2022-07-14T11:19:3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41"/>
    <d v="2022-07-14T11:19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3"/>
    <d v="2022-07-14T11:19:3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03"/>
    <d v="2022-07-14T11:19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49"/>
    <d v="2022-07-14T11:19:37"/>
    <n v="160"/>
    <n v="0"/>
    <n v="160"/>
    <n v="0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3"/>
    <d v="2022-07-14T11:19:37"/>
    <n v="0"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6"/>
    <d v="2022-07-14T11:19:37"/>
    <n v="368"/>
    <n v="0"/>
    <n v="368"/>
    <n v="0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9"/>
    <d v="2022-07-14T11:20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30"/>
    <d v="2022-07-14T11:20:5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31"/>
    <d v="2022-07-14T11:20:5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1"/>
    <d v="2022-07-14T11:20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32"/>
    <d v="2022-07-14T11:20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33"/>
    <d v="2022-07-14T11:2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2"/>
    <d v="2022-07-14T11:20:5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3"/>
    <d v="2022-07-14T11:20:59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4"/>
    <d v="2022-07-14T11:2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0"/>
    <d v="2022-07-14T11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5"/>
    <d v="2022-07-14T11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"/>
    <d v="2022-07-14T11:20:5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36"/>
    <d v="2022-07-14T11:20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37"/>
    <d v="2022-07-14T11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32"/>
    <d v="2022-07-14T11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11"/>
    <d v="2022-07-14T11:2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4"/>
    <d v="2022-07-14T11:20:59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65"/>
    <d v="2022-05-18T10:28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67"/>
    <d v="2022-05-18T10:28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183"/>
    <d v="2022-05-18T10:2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3"/>
    <x v="68"/>
    <d v="2022-05-18T10:28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5"/>
    <d v="2022-04-19T15:39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16"/>
    <d v="2022-04-19T15:39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36"/>
    <d v="2022-04-19T15:39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2"/>
    <d v="2022-07-14T11:1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84"/>
    <d v="2022-07-14T11:17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3"/>
    <d v="2022-07-14T11:17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4"/>
    <d v="2022-07-14T11:17:55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5"/>
    <d v="2022-07-14T11:17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6"/>
    <d v="2022-07-14T11:17:55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86"/>
    <d v="2022-07-14T11:17:55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1"/>
    <d v="2022-07-14T11:17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3"/>
    <d v="2022-07-14T11:17:55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7"/>
    <d v="2022-07-14T11:17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85"/>
    <d v="2022-07-14T11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26"/>
    <d v="2022-07-14T11:1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20"/>
    <d v="2022-07-14T11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8"/>
    <d v="2022-07-14T11:17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9"/>
    <d v="2022-07-14T11:17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0"/>
    <d v="2022-07-14T11:17:5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06"/>
    <d v="2022-07-14T11:17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25"/>
    <d v="2022-07-14T11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3"/>
    <d v="2022-07-14T11:1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2"/>
    <d v="2022-07-14T11:17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3"/>
    <d v="2022-07-14T11:17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4"/>
    <d v="2022-07-14T11:1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0"/>
    <d v="2022-07-14T11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"/>
    <d v="2022-07-14T11:17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2"/>
    <d v="2022-07-14T11:17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"/>
    <d v="2022-07-14T11:17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13"/>
    <d v="2022-07-14T11:17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"/>
    <d v="2022-07-14T11:17:55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7"/>
    <d v="2022-07-14T11:17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"/>
    <d v="2022-07-14T11:17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"/>
    <d v="2022-07-14T11:17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48"/>
    <d v="2022-07-14T11:17:55"/>
    <n v="14"/>
    <n v="0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49"/>
    <d v="2022-07-14T11:17:55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4"/>
    <d v="2022-07-14T11:17:55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1"/>
    <d v="2022-07-14T11:17:5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09"/>
    <d v="2022-07-14T11:17:55"/>
    <n v="6"/>
    <n v="0"/>
    <n v="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6"/>
    <d v="2022-07-14T11:17:55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3"/>
    <d v="2022-07-14T11:17:5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04"/>
    <d v="2022-07-14T11:17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6"/>
    <d v="2022-07-14T11:17:5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39"/>
    <d v="2022-07-14T11:17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6"/>
    <d v="2022-07-14T11:17:55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5"/>
    <d v="2022-07-14T11:17: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81"/>
    <d v="2022-07-14T11:17:5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82"/>
    <d v="2022-07-14T11:17:5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7"/>
    <d v="2022-07-14T11:17:55"/>
    <n v="44"/>
    <n v="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10"/>
    <d v="2022-07-14T11:17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68"/>
    <d v="2022-07-14T11:17:55"/>
    <n v="415"/>
    <n v="0"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7"/>
    <d v="2022-07-14T11:17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97"/>
    <d v="2022-07-14T11:17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115"/>
    <d v="2022-07-14T11:17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40"/>
    <d v="2022-07-14T11:17:55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58"/>
    <d v="2022-07-14T11:17:55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9"/>
    <d v="2022-07-14T11:17:55"/>
    <n v="27"/>
    <n v="2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1"/>
    <x v="72"/>
    <d v="2022-07-14T11:17:55"/>
    <n v="118"/>
    <n v="5"/>
    <n v="11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27"/>
    <d v="2022-07-14T11:1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5"/>
    <d v="2022-07-14T11:18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6"/>
    <d v="2022-07-14T11:18:2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8"/>
    <d v="2022-07-14T11:18:2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0"/>
    <d v="2022-07-14T11:18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84"/>
    <d v="2022-07-14T11:18:2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90"/>
    <d v="2022-07-14T11:18:2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4"/>
    <d v="2022-07-14T11:18:2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6"/>
    <d v="2022-07-14T11:18:27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86"/>
    <d v="2022-07-14T11:18:27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9"/>
    <d v="2022-07-14T11:18:27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1"/>
    <d v="2022-07-14T11:18:2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3"/>
    <d v="2022-07-14T11:18:27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7"/>
    <d v="2022-07-14T11:18:2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29"/>
    <d v="2022-07-14T11:18:27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30"/>
    <d v="2022-07-14T11:18:2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32"/>
    <d v="2022-07-14T11:18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33"/>
    <d v="2022-07-14T11:18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2"/>
    <d v="2022-07-14T11:18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3"/>
    <d v="2022-07-14T11:18:2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4"/>
    <d v="2022-07-14T11:18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0"/>
    <d v="2022-07-14T11:1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4"/>
    <d v="2022-07-14T11:18:2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"/>
    <d v="2022-07-14T11:18:27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"/>
    <d v="2022-07-14T11:18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"/>
    <d v="2022-07-14T11:18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8"/>
    <d v="2022-07-14T11:1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49"/>
    <d v="2022-07-14T11:18:27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1"/>
    <d v="2022-07-14T11:18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2"/>
    <d v="2022-07-14T11:18:2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3"/>
    <d v="2022-07-14T11:18:2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6"/>
    <d v="2022-07-14T11:18:27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3"/>
    <d v="2022-07-14T11:18:27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36"/>
    <d v="2022-07-14T11:18:27"/>
    <n v="324"/>
    <m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39"/>
    <d v="2022-07-14T11:18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6"/>
    <d v="2022-07-14T11:18:27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5"/>
    <d v="2022-07-14T11:18:27"/>
    <n v="746"/>
    <m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6"/>
    <d v="2022-07-14T11:18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81"/>
    <d v="2022-07-14T11:18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82"/>
    <d v="2022-07-14T11:18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73"/>
    <d v="2022-07-14T11:1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68"/>
    <d v="2022-07-14T11:18:27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7"/>
    <d v="2022-07-14T11:18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97"/>
    <d v="2022-07-14T11:18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115"/>
    <d v="2022-07-14T11:1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40"/>
    <d v="2022-07-14T11:18:27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58"/>
    <d v="2022-07-14T11:18:27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1"/>
    <d v="2022-07-14T11:18:27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8"/>
    <d v="2022-07-14T11:18: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2"/>
    <x v="72"/>
    <d v="2022-07-14T11:18:27"/>
    <n v="1050"/>
    <n v="247"/>
    <n v="74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74"/>
    <d v="2022-07-14T11:1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99"/>
    <d v="2022-07-14T11:18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75"/>
    <d v="2022-07-14T11:18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76"/>
    <d v="2022-07-14T11:18:51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7"/>
    <d v="2022-07-14T11:18:5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8"/>
    <d v="2022-07-14T11:18:51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9"/>
    <d v="2022-07-14T11:18:5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8"/>
    <d v="2022-07-14T11:18:51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9"/>
    <d v="2022-07-14T11:18:51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0"/>
    <d v="2022-07-14T11:18:51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1"/>
    <d v="2022-07-14T11:18:5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1"/>
    <d v="2022-07-14T11:18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2"/>
    <d v="2022-07-14T11:18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2"/>
    <d v="2022-07-14T11:18:5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3"/>
    <d v="2022-07-14T11:18:5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4"/>
    <d v="2022-07-14T11:1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0"/>
    <d v="2022-07-14T11:1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5"/>
    <d v="2022-07-14T11:18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"/>
    <d v="2022-07-14T11:18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"/>
    <d v="2022-07-14T11:18:5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36"/>
    <d v="2022-07-14T11:18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32"/>
    <d v="2022-07-14T11:18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11"/>
    <d v="2022-07-14T11:18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4"/>
    <d v="2022-07-14T11:18:5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41"/>
    <d v="2022-07-14T11:1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"/>
    <d v="2022-07-14T11:18:51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01"/>
    <d v="2022-07-14T11:18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02"/>
    <d v="2022-07-14T11:18:5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41"/>
    <d v="2022-07-14T11:18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3"/>
    <d v="2022-07-14T11:18:5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03"/>
    <d v="2022-07-14T11:18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36"/>
    <d v="2022-07-14T11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48"/>
    <d v="2022-07-14T11:1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49"/>
    <d v="2022-07-14T11:18:51"/>
    <n v="242"/>
    <m/>
    <n v="242"/>
    <m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4"/>
    <d v="2022-07-14T11:1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9"/>
    <d v="2022-07-14T11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38"/>
    <d v="2022-07-14T11:18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1"/>
    <d v="2022-07-14T11:18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39"/>
    <d v="2022-07-14T11:18:5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24"/>
    <d v="2022-07-14T11:18:5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233"/>
    <d v="2022-07-14T11:18:5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40"/>
    <d v="2022-07-14T11:18:51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2"/>
    <d v="2022-07-14T11:18:5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3"/>
    <d v="2022-07-14T11:18:5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5"/>
    <d v="2022-07-14T11:18:51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6"/>
    <d v="2022-07-14T11:18:51"/>
    <n v="459"/>
    <m/>
    <n v="459"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0"/>
    <d v="2022-07-14T11:18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73"/>
    <d v="2022-07-14T11:18:51"/>
    <n v="512"/>
    <m/>
    <n v="512"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04"/>
    <d v="2022-07-14T11:18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5"/>
    <d v="2022-07-14T11:1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6"/>
    <d v="2022-07-14T11:18:51"/>
    <n v="633"/>
    <m/>
    <n v="633"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7"/>
    <d v="2022-07-14T11:18:51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8"/>
    <d v="2022-07-14T11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39"/>
    <d v="2022-07-14T11:18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6"/>
    <d v="2022-07-14T11:18:5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5"/>
    <d v="2022-07-14T11:18:5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6"/>
    <d v="2022-07-14T11:18:51"/>
    <n v="794"/>
    <m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42"/>
    <d v="2022-07-14T11:18:5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1"/>
    <d v="2022-07-14T11:18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82"/>
    <d v="2022-07-14T11:18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7"/>
    <d v="2022-07-14T11:18:51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73"/>
    <d v="2022-07-14T11:18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88"/>
    <d v="2022-07-14T11:18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67"/>
    <d v="2022-07-14T11:1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83"/>
    <d v="2022-07-14T11:18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10"/>
    <d v="2022-07-14T11:1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68"/>
    <d v="2022-07-14T11:18:51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7"/>
    <d v="2022-07-14T11:18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97"/>
    <d v="2022-07-14T11:18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15"/>
    <d v="2022-07-14T11:18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40"/>
    <d v="2022-07-14T11:18:5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58"/>
    <d v="2022-07-14T11:18:51"/>
    <n v="459"/>
    <n v="0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109"/>
    <d v="2022-07-14T11:18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71"/>
    <d v="2022-07-14T11:18:5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3"/>
    <x v="79"/>
    <d v="2022-07-14T11:18:51"/>
    <n v="49"/>
    <n v="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99"/>
    <d v="2022-07-14T11:19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75"/>
    <d v="2022-07-14T11:19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76"/>
    <d v="2022-07-14T11:19:3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7"/>
    <d v="2022-07-14T11:19:3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8"/>
    <d v="2022-07-14T11:19:3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9"/>
    <d v="2022-07-14T11:19:37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0"/>
    <d v="2022-07-14T11:19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93"/>
    <d v="2022-07-14T11:19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17"/>
    <d v="2022-07-14T11:19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2"/>
    <d v="2022-07-14T11:19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4"/>
    <d v="2022-07-14T11:19:37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3"/>
    <d v="2022-07-14T11:19:3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27"/>
    <d v="2022-07-14T11:19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4"/>
    <d v="2022-07-14T11:19:37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5"/>
    <d v="2022-07-14T11:19:37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6"/>
    <d v="2022-07-14T11:19:37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18"/>
    <d v="2022-07-14T11:1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28"/>
    <d v="2022-07-14T11:19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29"/>
    <d v="2022-07-14T11:19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6"/>
    <d v="2022-07-14T11:19:37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9"/>
    <d v="2022-07-14T11:19:3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0"/>
    <d v="2022-07-14T11:1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1"/>
    <d v="2022-07-14T11:19:3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2"/>
    <d v="2022-07-14T11:19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3"/>
    <d v="2022-07-14T11:19:37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7"/>
    <d v="2022-07-14T11:19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5"/>
    <d v="2022-07-14T11:19:3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20"/>
    <d v="2022-07-14T11:19:3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0"/>
    <d v="2022-07-14T11:19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8"/>
    <d v="2022-07-14T11:19:3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29"/>
    <d v="2022-07-14T11:19:3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0"/>
    <d v="2022-07-14T11:19:37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1"/>
    <d v="2022-07-14T11:19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1"/>
    <d v="2022-07-14T11:19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9"/>
    <x v="63"/>
    <d v="2022-03-15T14:01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37"/>
    <d v="2022-03-15T14:47:1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93"/>
    <d v="2022-02-16T15:0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35"/>
    <d v="2022-02-16T15:0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36"/>
    <d v="2022-02-16T15:02:54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1"/>
    <x v="37"/>
    <d v="2022-02-16T15:02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0"/>
    <d v="2022-07-14T11:19:37"/>
    <n v="7"/>
    <n v="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73"/>
    <d v="2022-07-14T11:19:37"/>
    <n v="371"/>
    <n v="0"/>
    <n v="371"/>
    <n v="0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93"/>
    <d v="2022-07-14T11:19:37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5"/>
    <d v="2022-07-14T11:19:37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6"/>
    <d v="2022-07-14T11:19:37"/>
    <n v="562"/>
    <n v="0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7"/>
    <d v="2022-07-14T11:19:37"/>
    <n v="50"/>
    <n v="0"/>
    <n v="50"/>
    <n v="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38"/>
    <d v="2022-07-14T11:19:37"/>
    <n v="2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6"/>
    <d v="2022-07-14T11:19:37"/>
    <n v="81"/>
    <n v="0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5"/>
    <d v="2022-07-14T11:19:37"/>
    <n v="587"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6"/>
    <d v="2022-07-14T11:19:3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1"/>
    <d v="2022-07-14T11:19:37"/>
    <n v="9"/>
    <n v="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82"/>
    <d v="2022-07-14T11:19:37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7"/>
    <d v="2022-07-14T11:19:37"/>
    <n v="56"/>
    <n v="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21"/>
    <d v="2022-07-14T11:19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73"/>
    <d v="2022-07-14T11:19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68"/>
    <d v="2022-07-14T11:19:3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40"/>
    <d v="2022-07-14T11:19:3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58"/>
    <d v="2022-07-14T11:19:37"/>
    <n v="368"/>
    <n v="0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109"/>
    <d v="2022-07-14T11:19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4"/>
    <x v="79"/>
    <d v="2022-07-14T11:19:37"/>
    <n v="28"/>
    <n v="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74"/>
    <d v="2022-07-14T11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99"/>
    <d v="2022-07-14T11:20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5"/>
    <d v="2022-07-14T11:20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6"/>
    <d v="2022-07-14T11:20:5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7"/>
    <d v="2022-07-14T11:20:5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8"/>
    <d v="2022-07-14T11:20:59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9"/>
    <d v="2022-07-14T11:20:59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0"/>
    <d v="2022-07-14T11:20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92"/>
    <d v="2022-07-14T11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93"/>
    <d v="2022-07-14T11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17"/>
    <d v="2022-07-14T11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2"/>
    <d v="2022-07-14T11:20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4"/>
    <d v="2022-07-14T11:20:5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3"/>
    <d v="2022-07-14T11:20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27"/>
    <d v="2022-07-14T11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4"/>
    <d v="2022-07-14T11:20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5"/>
    <d v="2022-07-14T11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6"/>
    <d v="2022-07-14T11:20:59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28"/>
    <d v="2022-07-14T11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29"/>
    <d v="2022-07-14T11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6"/>
    <d v="2022-07-14T11:20:59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9"/>
    <d v="2022-07-14T11:20:59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0"/>
    <d v="2022-07-14T11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1"/>
    <d v="2022-07-14T11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2"/>
    <d v="2022-07-14T11:2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93"/>
    <d v="2022-07-14T11:4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35"/>
    <d v="2022-07-14T11:4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36"/>
    <d v="2022-07-14T11:48:4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56"/>
    <d v="2022-07-14T11:48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65"/>
    <d v="2022-07-14T11:48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40"/>
    <d v="2022-07-14T11:48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58"/>
    <d v="2022-07-14T11:48:4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71"/>
    <d v="2022-07-14T11:48:40"/>
    <n v="3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79"/>
    <d v="2022-07-14T11:48:4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0"/>
    <x v="72"/>
    <d v="2022-07-14T11:48:40"/>
    <n v="13"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18"/>
    <d v="2022-07-14T11:49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26"/>
    <d v="2022-07-14T11:49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4"/>
    <d v="2022-07-14T11:49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16"/>
    <d v="2022-07-14T11:49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61"/>
    <x v="36"/>
    <d v="2022-07-14T11:49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0"/>
    <d v="2022-07-14T11:22:2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1"/>
    <d v="2022-07-14T11:22:2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2"/>
    <d v="2022-07-14T11:2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31"/>
    <d v="2022-07-14T11:22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2"/>
    <d v="2022-07-14T11:22:2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84"/>
    <d v="2022-07-14T11:2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34"/>
    <d v="2022-07-14T11:22:2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46"/>
    <d v="2022-07-14T11:2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"/>
    <d v="2022-07-14T11:22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281"/>
    <d v="2022-07-14T11:2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7"/>
    <d v="2022-07-14T11:2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40"/>
    <d v="2022-07-14T11:21:4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58"/>
    <d v="2022-07-14T11:21:4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07"/>
    <x v="79"/>
    <d v="2022-07-14T11:21:48"/>
    <n v="57"/>
    <n v="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8"/>
    <d v="2022-07-14T11:22:2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9"/>
    <d v="2022-07-14T11:22:27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50"/>
    <d v="2022-07-14T11:22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84"/>
    <d v="2022-07-14T11:2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24"/>
    <d v="2022-07-14T11:22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26"/>
    <d v="2022-07-14T11:22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86"/>
    <d v="2022-07-14T11:22:27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9"/>
    <d v="2022-07-14T11:22:27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1"/>
    <d v="2022-07-14T11:2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3"/>
    <d v="2022-07-14T11:22:27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27"/>
    <d v="2022-07-14T11:22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85"/>
    <d v="2022-07-14T11:22:2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26"/>
    <d v="2022-07-14T11:22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20"/>
    <d v="2022-07-14T11:2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0"/>
    <d v="2022-07-14T11:22:2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23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3"/>
    <d v="2022-07-14T11:22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27"/>
    <d v="2022-07-14T11:2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5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6"/>
    <d v="2022-07-14T11:22:4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29"/>
    <d v="2022-07-14T11:2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4"/>
    <d v="2022-07-14T11:22:2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"/>
    <d v="2022-07-14T11:22:27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8"/>
    <d v="2022-07-14T11:22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208"/>
    <d v="2022-07-14T11:22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48"/>
    <d v="2022-07-14T11:2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49"/>
    <d v="2022-07-14T11:22:27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4"/>
    <d v="2022-07-14T11:22:2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38"/>
    <d v="2022-07-14T11:2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1"/>
    <d v="2022-07-14T11:22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91"/>
    <d v="2022-07-14T11:2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6"/>
    <d v="2022-07-14T11:22:2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94"/>
    <d v="2022-07-14T11:2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5"/>
    <d v="2022-07-14T11:2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6"/>
    <d v="2022-07-14T11:22:27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7"/>
    <d v="2022-07-14T11:22:2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38"/>
    <d v="2022-07-14T11:2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6"/>
    <d v="2022-07-14T11:22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5"/>
    <d v="2022-07-14T11:22:27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6"/>
    <d v="2022-07-14T11:22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7"/>
    <d v="2022-07-14T11:22:2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23"/>
    <d v="2022-07-14T11:22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83"/>
    <d v="2022-07-14T11:22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10"/>
    <d v="2022-07-14T11:22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68"/>
    <d v="2022-07-14T11:22:27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86"/>
    <d v="2022-07-14T11:22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59"/>
    <d v="2022-07-14T11:22:44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61"/>
    <d v="2022-07-14T11:22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48"/>
    <d v="2022-07-14T11:2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63"/>
    <d v="2022-07-14T11:22:44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7"/>
    <d v="2022-07-14T11:22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35"/>
    <d v="2022-07-14T11:2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54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60"/>
    <d v="2022-07-14T11:2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85"/>
    <d v="2022-07-14T11:22:44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26"/>
    <d v="2022-07-14T11:2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89"/>
    <d v="2022-07-14T11:25:0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3"/>
    <d v="2022-07-14T11:25:0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4"/>
    <d v="2022-07-14T11:25:07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5"/>
    <d v="2022-07-14T11:25:07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6"/>
    <d v="2022-07-14T11:25:0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86"/>
    <d v="2022-07-14T11:25:07"/>
    <n v="0"/>
    <m/>
    <m/>
    <n v="10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310"/>
    <d v="2022-07-14T11:25:07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63"/>
    <d v="2022-07-14T11:25:07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7"/>
    <d v="2022-07-14T11:25:0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85"/>
    <d v="2022-07-14T11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26"/>
    <d v="2022-07-14T11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8"/>
    <d v="2022-07-14T11:25:07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29"/>
    <d v="2022-07-14T11:25:07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30"/>
    <d v="2022-07-14T11:25:0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3"/>
    <d v="2022-07-14T11:20:59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7"/>
    <d v="2022-07-14T11:20:5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5"/>
    <d v="2022-07-14T11:20:5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20"/>
    <d v="2022-07-14T11:20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0"/>
    <d v="2022-07-14T11:20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8"/>
    <d v="2022-07-14T11:20:5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93"/>
    <d v="2022-07-14T11:4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94"/>
    <d v="2022-07-14T11:4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151"/>
    <d v="2022-07-14T11:4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36"/>
    <d v="2022-07-14T11:40:2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37"/>
    <d v="2022-07-14T11:40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65"/>
    <d v="2022-07-14T11:40:2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67"/>
    <d v="2022-07-14T11:40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68"/>
    <d v="2022-07-14T11:40:2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97"/>
    <d v="2022-07-14T11:40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115"/>
    <d v="2022-07-14T11:40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2"/>
    <x v="58"/>
    <d v="2022-07-14T11:40:2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104"/>
    <d v="2022-07-14T11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35"/>
    <d v="2022-07-14T11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36"/>
    <d v="2022-07-14T11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67"/>
    <d v="2022-07-14T11:40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71"/>
    <d v="2022-07-14T11:40:37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3"/>
    <x v="79"/>
    <d v="2022-07-14T11:40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16"/>
    <d v="2022-07-14T11:40:5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35"/>
    <d v="2022-07-14T11:40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36"/>
    <d v="2022-07-14T11:40:56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37"/>
    <d v="2022-07-14T11:40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56"/>
    <d v="2022-07-14T11:40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65"/>
    <d v="2022-07-14T11:40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81"/>
    <d v="2022-07-14T11:40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67"/>
    <d v="2022-07-14T11:40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40"/>
    <d v="2022-07-14T11:40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58"/>
    <d v="2022-07-14T11:40:5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71"/>
    <d v="2022-07-14T11:40:56"/>
    <n v="9"/>
    <m/>
    <m/>
    <m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79"/>
    <d v="2022-07-14T11:40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34"/>
    <x v="72"/>
    <d v="2022-07-14T11:40:56"/>
    <n v="14"/>
    <n v="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49"/>
    <d v="2022-07-14T11:41:1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64"/>
    <d v="2022-07-14T11:41:1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90"/>
    <d v="2022-07-14T11:4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16"/>
    <d v="2022-07-14T11:41:12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80"/>
    <d v="2022-07-14T11:4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73"/>
    <d v="2022-07-14T11:4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93"/>
    <d v="2022-07-14T11:4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35"/>
    <d v="2022-07-14T11:41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36"/>
    <d v="2022-07-14T11:41:1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37"/>
    <d v="2022-07-14T11:41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38"/>
    <d v="2022-07-14T11:4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56"/>
    <d v="2022-07-14T11:41:12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65"/>
    <d v="2022-07-14T11:41:1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66"/>
    <d v="2022-07-14T11:4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82"/>
    <d v="2022-07-14T11:4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67"/>
    <d v="2022-07-14T11:41:12"/>
    <n v="21"/>
    <m/>
    <n v="2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68"/>
    <d v="2022-07-14T11:41:1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97"/>
    <d v="2022-07-14T11:4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115"/>
    <d v="2022-07-14T11:4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40"/>
    <d v="2022-07-14T11:41:1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58"/>
    <d v="2022-07-14T11:41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58"/>
    <d v="2022-07-14T11:42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79"/>
    <d v="2022-07-14T11:42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78"/>
    <d v="2022-07-14T11:42:4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91"/>
    <d v="2022-07-14T11:43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16"/>
    <d v="2022-07-14T11:43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93"/>
    <d v="2022-07-14T11:43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35"/>
    <d v="2022-07-14T11:43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36"/>
    <d v="2022-07-14T11:43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97"/>
    <d v="2022-07-14T11:43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115"/>
    <d v="2022-07-14T11:4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2"/>
    <x v="58"/>
    <d v="2022-07-14T11:43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76"/>
    <d v="2022-07-14T11:43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18"/>
    <d v="2022-07-14T11:4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19"/>
    <d v="2022-07-14T11:43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84"/>
    <d v="2022-07-14T11:43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26"/>
    <d v="2022-07-14T11:43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86"/>
    <d v="2022-07-14T11:4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3"/>
    <d v="2022-07-14T11:43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113"/>
    <d v="2022-07-14T11:4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87"/>
    <d v="2022-07-14T11:43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16"/>
    <d v="2022-07-14T11:43:3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93"/>
    <d v="2022-07-14T11:43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36"/>
    <d v="2022-07-14T11:43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6"/>
    <d v="2022-07-14T11:4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65"/>
    <d v="2022-07-14T11:43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40"/>
    <d v="2022-07-14T11:43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8"/>
    <d v="2022-07-14T11:43:3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72"/>
    <d v="2022-07-14T11:43:37"/>
    <n v="11"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76"/>
    <d v="2022-07-14T11:43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18"/>
    <d v="2022-07-14T11:43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19"/>
    <d v="2022-07-14T11:43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84"/>
    <d v="2022-07-14T11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26"/>
    <d v="2022-07-14T11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59"/>
    <d v="2022-07-14T11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58"/>
    <d v="2022-07-14T11:43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74"/>
    <d v="2022-07-14T11:43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72"/>
    <d v="2022-07-14T11:43:54"/>
    <n v="9"/>
    <n v="0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19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84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26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59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63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85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30"/>
    <d v="2022-07-14T11:44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133"/>
    <d v="2022-07-14T11:44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53"/>
    <d v="2022-07-14T11:44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87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64"/>
    <d v="2022-07-14T11:44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16"/>
    <d v="2022-07-14T11:44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94"/>
    <d v="2022-07-14T11:44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35"/>
    <d v="2022-07-14T11:44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84"/>
    <d v="2022-07-14T11:4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26"/>
    <d v="2022-07-14T11:4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9"/>
    <d v="2022-07-14T11:4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63"/>
    <d v="2022-07-14T11:44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85"/>
    <d v="2022-07-14T11:4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30"/>
    <d v="2022-07-14T11:4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1"/>
    <d v="2022-07-14T11:4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2"/>
    <d v="2022-07-14T11:4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3"/>
    <d v="2022-07-14T11:4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1"/>
    <d v="2022-07-14T11:4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87"/>
    <d v="2022-07-14T11:4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49"/>
    <d v="2022-07-14T11:44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64"/>
    <d v="2022-07-14T11:44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7"/>
    <d v="2022-07-14T11:22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97"/>
    <d v="2022-07-14T11:22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115"/>
    <d v="2022-07-14T11:22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40"/>
    <d v="2022-07-14T11:22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58"/>
    <d v="2022-07-14T11:22:27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79"/>
    <d v="2022-07-14T11:22:2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308"/>
    <x v="72"/>
    <d v="2022-07-14T11:22:27"/>
    <n v="51"/>
    <n v="0"/>
    <n v="4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97"/>
    <d v="2022-07-14T11:22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99"/>
    <d v="2022-07-14T11:2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75"/>
    <d v="2022-07-14T11:2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76"/>
    <d v="2022-07-14T11:22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7"/>
    <d v="2022-07-14T11:22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8"/>
    <d v="2022-07-14T11:22:4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9"/>
    <d v="2022-07-14T11:22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20"/>
    <d v="2022-07-14T11:22:4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100"/>
    <d v="2022-07-14T11:22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309"/>
    <x v="84"/>
    <d v="2022-07-14T11:22:4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5"/>
    <x v="109"/>
    <d v="2022-07-14T11:4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64"/>
    <d v="2022-07-14T11:41:2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16"/>
    <d v="2022-07-14T11:41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36"/>
    <d v="2022-07-14T11:41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65"/>
    <d v="2022-07-14T11:41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67"/>
    <d v="2022-07-14T11:41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68"/>
    <d v="2022-07-14T11:41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58"/>
    <d v="2022-07-14T11:41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436"/>
    <x v="79"/>
    <d v="2022-07-14T11:41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16"/>
    <d v="2022-07-14T11:41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73"/>
    <d v="2022-07-14T11:41:4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93"/>
    <d v="2022-07-14T11:4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35"/>
    <d v="2022-07-14T11:4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36"/>
    <d v="2022-07-14T11:41:4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37"/>
    <d v="2022-07-14T11:41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56"/>
    <d v="2022-07-14T11:41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40"/>
    <d v="2022-07-14T11:41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7"/>
    <x v="58"/>
    <d v="2022-07-14T11:41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9"/>
    <x v="16"/>
    <d v="2022-07-14T11:42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9"/>
    <x v="36"/>
    <d v="2022-07-14T11:4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2"/>
    <s v="105439"/>
    <x v="58"/>
    <d v="2022-07-14T11:42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47"/>
    <d v="2022-07-14T11:42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64"/>
    <d v="2022-07-14T11:42:1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38"/>
    <d v="2022-07-14T11:42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90"/>
    <d v="2022-07-14T11:42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5"/>
    <d v="2022-07-14T11:42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6"/>
    <d v="2022-07-14T11:42:1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35"/>
    <d v="2022-07-14T11:42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36"/>
    <d v="2022-07-14T11:42:1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37"/>
    <d v="2022-07-14T11:42:1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38"/>
    <d v="2022-07-14T11:42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56"/>
    <d v="2022-07-14T11:42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65"/>
    <d v="2022-07-14T11:42:1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226"/>
    <d v="2022-07-14T11:42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83"/>
    <d v="2022-07-14T11:42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68"/>
    <d v="2022-07-14T11:42:1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97"/>
    <d v="2022-07-14T11:4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115"/>
    <d v="2022-07-14T11:4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40"/>
    <d v="2022-07-14T11:42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2"/>
    <s v="105440"/>
    <x v="58"/>
    <d v="2022-07-14T11:42:1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90"/>
    <d v="2022-07-14T11:4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16"/>
    <d v="2022-07-14T11:42:4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73"/>
    <d v="2022-07-14T11:42:45"/>
    <n v="33"/>
    <m/>
    <n v="33"/>
    <m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35"/>
    <d v="2022-07-14T11:4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36"/>
    <d v="2022-07-14T11:42:4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37"/>
    <d v="2022-07-14T11:4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56"/>
    <d v="2022-07-14T11:42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142"/>
    <d v="2022-07-14T11:42:4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97"/>
    <d v="2022-07-14T11:42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115"/>
    <d v="2022-07-14T11:42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3"/>
    <s v="105441"/>
    <x v="40"/>
    <d v="2022-07-14T11:42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9"/>
    <d v="2022-07-14T11:43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63"/>
    <d v="2022-07-14T11:43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85"/>
    <d v="2022-07-14T11:43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30"/>
    <d v="2022-07-14T11:43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1"/>
    <d v="2022-07-14T11:4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133"/>
    <d v="2022-07-14T11:4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2"/>
    <d v="2022-07-14T11:4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3"/>
    <d v="2022-07-14T11:43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1"/>
    <d v="2022-07-14T11:43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4"/>
    <d v="2022-07-14T11:43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87"/>
    <d v="2022-07-14T11:43:2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49"/>
    <d v="2022-07-14T11:43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16"/>
    <d v="2022-07-14T11:43:2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73"/>
    <d v="2022-07-14T11:43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94"/>
    <d v="2022-07-14T11:43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35"/>
    <d v="2022-07-14T11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36"/>
    <d v="2022-07-14T11:43:2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6"/>
    <d v="2022-07-14T11:43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65"/>
    <d v="2022-07-14T11:43:2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68"/>
    <d v="2022-07-14T11:43:2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40"/>
    <d v="2022-07-14T11:43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58"/>
    <d v="2022-07-14T11:43:2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3"/>
    <x v="72"/>
    <d v="2022-07-14T11:43:22"/>
    <n v="24"/>
    <n v="5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18"/>
    <d v="2022-07-14T11:43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19"/>
    <d v="2022-07-14T11:4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84"/>
    <d v="2022-07-14T11:4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26"/>
    <d v="2022-07-14T11:4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9"/>
    <d v="2022-07-14T11:4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22"/>
    <x v="26"/>
    <d v="2022-03-15T12:14:55"/>
    <n v="1569"/>
    <m/>
    <n v="1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37"/>
    <d v="2022-03-15T13:35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65"/>
    <d v="2022-03-15T13:35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226"/>
    <d v="2022-03-15T13:35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67"/>
    <d v="2022-03-15T13:3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83"/>
    <d v="2022-03-15T13:35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68"/>
    <d v="2022-03-15T13:35:0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97"/>
    <d v="2022-03-15T13:35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115"/>
    <d v="2022-03-15T13:35:0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58"/>
    <d v="2022-03-15T13:35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2"/>
    <s v="105440"/>
    <x v="74"/>
    <d v="2022-03-15T13:35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20"/>
    <d v="2022-02-16T14:02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288"/>
    <d v="2022-02-16T14:02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36"/>
    <d v="2022-07-14T11:44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56"/>
    <d v="2022-07-14T11:44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65"/>
    <d v="2022-07-14T11:44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68"/>
    <d v="2022-07-14T11:44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40"/>
    <d v="2022-07-14T11:44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6"/>
    <x v="58"/>
    <d v="2022-07-14T11:44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76"/>
    <d v="2022-07-14T11:4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18"/>
    <d v="2022-07-14T11:4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19"/>
    <d v="2022-07-14T11:4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84"/>
    <d v="2022-07-14T11:4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26"/>
    <d v="2022-07-14T11:4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3"/>
    <d v="2022-04-19T14:44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5"/>
    <d v="2022-04-19T15:57:00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6"/>
    <d v="2022-04-19T15:57:00"/>
    <n v="275"/>
    <m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3"/>
    <d v="2022-04-19T15:57:00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40"/>
    <d v="2022-03-15T11:36:3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8"/>
    <d v="2022-03-15T11:36:37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71"/>
    <d v="2022-03-15T11:36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78"/>
    <d v="2022-03-15T11:36:3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72"/>
    <d v="2022-03-15T11:36:37"/>
    <n v="2603"/>
    <n v="121"/>
    <n v="2232"/>
    <n v="250"/>
    <n v="2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3"/>
    <x v="174"/>
    <d v="2022-03-15T11:36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58"/>
    <d v="2022-07-14T12:11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74"/>
    <d v="2022-07-14T12:11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76"/>
    <d v="2022-07-14T12:1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7"/>
    <d v="2022-07-14T12:1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8"/>
    <d v="2022-07-14T12:11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9"/>
    <d v="2022-07-14T12:1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00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22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84"/>
    <d v="2022-07-14T12:11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24"/>
    <d v="2022-07-14T12:11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25"/>
    <d v="2022-07-14T12:11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26"/>
    <d v="2022-07-14T12:11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86"/>
    <d v="2022-07-14T12:11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1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3"/>
    <d v="2022-07-14T12:11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38"/>
    <d v="2022-03-15T14:47:18"/>
    <n v="6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67"/>
    <d v="2022-03-15T14:47:18"/>
    <n v="264"/>
    <n v="264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167"/>
    <d v="2022-03-15T14:47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68"/>
    <d v="2022-03-15T14:47:18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96"/>
    <d v="2022-03-15T14:47:1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58"/>
    <d v="2022-03-15T14:47:18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109"/>
    <d v="2022-03-15T14:47:1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144"/>
    <d v="2022-03-15T14:47:18"/>
    <n v="1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72"/>
    <d v="2022-03-15T14:47:18"/>
    <n v="703"/>
    <n v="97"/>
    <n v="56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37"/>
    <d v="2022-07-14T12:10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67"/>
    <d v="2022-07-14T12:10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68"/>
    <d v="2022-07-14T12:10:0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3"/>
    <x v="58"/>
    <d v="2022-07-14T12:10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76"/>
    <d v="2022-07-14T12:10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8"/>
    <d v="2022-07-14T12:1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9"/>
    <d v="2022-07-14T12:1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84"/>
    <d v="2022-07-14T12:10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26"/>
    <d v="2022-07-14T12:10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59"/>
    <d v="2022-07-14T12:10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63"/>
    <d v="2022-07-14T12:10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85"/>
    <d v="2022-07-14T12:10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30"/>
    <d v="2022-07-14T12:1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51"/>
    <d v="2022-07-14T12:1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52"/>
    <d v="2022-07-14T12:1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87"/>
    <d v="2022-07-14T12:10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47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49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64"/>
    <d v="2022-07-14T12:10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38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6"/>
    <d v="2022-07-14T12:10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92"/>
    <d v="2022-07-14T12:10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73"/>
    <d v="2022-07-14T12:10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93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94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35"/>
    <d v="2022-07-14T12:10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36"/>
    <d v="2022-07-14T12:10:2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37"/>
    <d v="2022-07-14T12:1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56"/>
    <d v="2022-07-14T12:10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65"/>
    <d v="2022-07-14T12:10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67"/>
    <d v="2022-07-14T12:10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226"/>
    <d v="2022-07-14T12:10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183"/>
    <d v="2022-07-14T12:10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68"/>
    <d v="2022-07-14T12:10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40"/>
    <d v="2022-07-14T12:10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58"/>
    <d v="2022-07-14T12:10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74"/>
    <d v="2022-07-14T12:10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96"/>
    <x v="72"/>
    <d v="2022-07-14T12:10:27"/>
    <n v="13"/>
    <n v="1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64"/>
    <d v="2022-07-14T12:10:4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95"/>
    <d v="2022-06-20T15:09:25"/>
    <n v="1682"/>
    <n v="0"/>
    <n v="1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66"/>
    <d v="2022-06-20T15:09:2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23"/>
    <d v="2022-06-20T15:09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21"/>
    <d v="2022-06-20T15:09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3"/>
    <d v="2022-06-20T15:09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22"/>
    <d v="2022-06-20T15:09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4"/>
    <x v="5"/>
    <d v="2022-04-19T15:2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67"/>
    <d v="2022-06-20T16:07:3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68"/>
    <d v="2022-06-20T16:07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97"/>
    <d v="2022-06-20T16:07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115"/>
    <d v="2022-06-20T16:07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40"/>
    <d v="2022-06-20T16:07:3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58"/>
    <d v="2022-06-20T16:07:3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73"/>
    <d v="2022-03-15T14:47:18"/>
    <n v="4"/>
    <n v="4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93"/>
    <d v="2022-03-15T14:47:18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104"/>
    <d v="2022-03-15T14:47:18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35"/>
    <d v="2022-03-15T14:47:18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36"/>
    <d v="2022-03-15T14:47:18"/>
    <n v="749"/>
    <n v="749"/>
    <m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46"/>
    <d v="2022-03-15T12:2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"/>
    <d v="2022-03-15T12:24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"/>
    <d v="2022-03-15T12:24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4"/>
    <d v="2022-03-15T12:24:41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73"/>
    <d v="2022-02-16T14:57:36"/>
    <n v="127"/>
    <n v="0"/>
    <n v="127"/>
    <n v="2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94"/>
    <d v="2022-02-16T14:57:36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104"/>
    <d v="2022-02-16T14:57:36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5"/>
    <d v="2022-02-16T14:57:36"/>
    <n v="2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6"/>
    <d v="2022-02-16T14:57:36"/>
    <n v="122"/>
    <n v="0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7"/>
    <d v="2022-02-16T14:57:36"/>
    <n v="31"/>
    <n v="0"/>
    <n v="31"/>
    <n v="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8"/>
    <d v="2022-02-16T14:57:36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499"/>
    <x v="39"/>
    <d v="2022-02-16T14:57:36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39"/>
    <d v="2022-05-18T11:17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5"/>
    <d v="2022-05-18T11:17:36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6"/>
    <d v="2022-05-18T11:17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723"/>
    <x v="67"/>
    <d v="2022-05-18T11:17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67"/>
    <d v="2022-05-18T11:23:13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68"/>
    <d v="2022-05-18T11:23:13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97"/>
    <d v="2022-05-18T11:23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98"/>
    <d v="2022-05-18T11:2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58"/>
    <d v="2022-05-18T11:23:13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5"/>
    <x v="72"/>
    <d v="2022-05-18T11:23:13"/>
    <n v="365"/>
    <n v="43"/>
    <n v="30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63"/>
    <d v="2022-05-18T11:24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64"/>
    <d v="2022-05-18T11:24:0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102"/>
    <d v="2022-05-18T11:24:0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65"/>
    <d v="2022-05-18T11:24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66"/>
    <d v="2022-05-18T11:24:0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48"/>
    <d v="2022-05-18T11:2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90"/>
    <d v="2022-05-18T11:24:0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91"/>
    <d v="2022-05-18T11:24:0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93"/>
    <d v="2022-05-18T11:24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94"/>
    <d v="2022-05-18T11:24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26"/>
    <x v="215"/>
    <d v="2022-05-18T11:24:0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64"/>
    <d v="2022-06-20T15:31:5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16"/>
    <d v="2022-06-20T15:3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73"/>
    <d v="2022-06-20T15:31:5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36"/>
    <d v="2022-06-20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37"/>
    <d v="2022-06-20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65"/>
    <d v="2022-06-20T15:31:5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142"/>
    <d v="2022-06-20T15:31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67"/>
    <d v="2022-06-20T15:31:5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68"/>
    <d v="2022-06-20T15:31:5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0"/>
    <x v="58"/>
    <d v="2022-06-20T15:31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35"/>
    <d v="2022-06-20T15:34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36"/>
    <d v="2022-06-20T15:34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37"/>
    <d v="2022-06-20T15:34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435"/>
    <x v="39"/>
    <d v="2022-06-20T15:34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86"/>
    <d v="2022-04-19T15:42:18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61"/>
    <d v="2022-04-19T15:42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63"/>
    <d v="2022-04-19T15:42:1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8"/>
    <d v="2022-04-19T15:42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9"/>
    <d v="2022-04-19T15:42:1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30"/>
    <d v="2022-04-19T15:42:1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31"/>
    <d v="2022-04-19T15:42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63"/>
    <d v="2022-07-14T11:43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85"/>
    <d v="2022-07-14T11:4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0"/>
    <d v="2022-07-14T11:43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30"/>
    <d v="2022-07-14T11:4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133"/>
    <d v="2022-07-14T11:43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4"/>
    <x v="52"/>
    <d v="2022-07-14T11:43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63"/>
    <d v="2022-07-14T11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85"/>
    <d v="2022-07-14T11:4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30"/>
    <d v="2022-07-14T11:43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53"/>
    <d v="2022-07-14T11:43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87"/>
    <d v="2022-07-14T11:43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49"/>
    <d v="2022-07-14T11:4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64"/>
    <d v="2022-07-14T11:43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16"/>
    <d v="2022-07-14T11:43:5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92"/>
    <d v="2022-07-14T11:43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73"/>
    <d v="2022-07-14T11:43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36"/>
    <d v="2022-07-14T11:43:54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37"/>
    <d v="2022-07-14T11:43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56"/>
    <d v="2022-07-14T11:4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65"/>
    <d v="2022-07-14T11:43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66"/>
    <d v="2022-07-14T11:4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68"/>
    <d v="2022-07-14T11:43:5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5"/>
    <x v="40"/>
    <d v="2022-07-14T11:43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54"/>
    <d v="2022-04-19T15:5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0"/>
    <d v="2022-04-19T15:5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"/>
    <d v="2022-04-19T15:53:5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2"/>
    <d v="2022-04-19T15:53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3"/>
    <d v="2022-04-19T15:53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200366"/>
    <x v="132"/>
    <d v="2022-04-19T15:5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1"/>
    <d v="2022-04-19T15:55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82"/>
    <d v="2022-04-19T15:55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7"/>
    <d v="2022-04-19T15:55:09"/>
    <n v="13"/>
    <n v="3"/>
    <n v="10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20"/>
    <d v="2022-03-15T14:40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68"/>
    <d v="2022-03-15T14:40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84"/>
    <d v="2022-03-15T14:40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90"/>
    <d v="2022-03-15T14:4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24"/>
    <d v="2022-03-15T14:4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26"/>
    <d v="2022-03-15T14:40:5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86"/>
    <d v="2022-03-15T14:40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9"/>
    <d v="2022-03-15T14:40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68"/>
    <d v="2022-06-20T15:53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40"/>
    <d v="2022-06-20T15:53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58"/>
    <d v="2022-06-20T15:53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3"/>
    <x v="49"/>
    <d v="2022-06-20T16:39:51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3"/>
    <x v="68"/>
    <d v="2022-06-20T16:39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3"/>
    <x v="144"/>
    <d v="2022-06-20T16:39:51"/>
    <n v="1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199"/>
    <d v="2022-06-20T16:40:19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49"/>
    <d v="2022-06-20T16:40:19"/>
    <n v="43"/>
    <n v="43"/>
    <n v="0"/>
    <n v="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64"/>
    <d v="2022-06-20T16:40:19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92"/>
    <d v="2022-07-14T12:10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36"/>
    <d v="2022-07-14T12:10:4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37"/>
    <d v="2022-07-14T12:10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67"/>
    <d v="2022-07-14T12:10:4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68"/>
    <d v="2022-07-14T12:10:4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7"/>
    <x v="74"/>
    <d v="2022-07-14T12:10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16"/>
    <d v="2022-07-14T12:11:0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92"/>
    <d v="2022-07-14T12:11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35"/>
    <d v="2022-07-14T12:11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36"/>
    <d v="2022-07-14T12:11:0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37"/>
    <d v="2022-07-14T12:11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7"/>
    <s v="105498"/>
    <x v="67"/>
    <d v="2022-07-14T12:11:0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115"/>
    <d v="2022-03-15T13:50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58"/>
    <d v="2022-03-15T13:50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72"/>
    <d v="2022-03-15T13:50:13"/>
    <n v="733"/>
    <n v="22"/>
    <n v="64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6"/>
    <x v="49"/>
    <d v="2022-03-15T13:54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73"/>
    <d v="2022-06-20T16:37:14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94"/>
    <d v="2022-06-20T16:37:14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36"/>
    <d v="2022-06-20T16:37:14"/>
    <n v="0"/>
    <m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65"/>
    <d v="2022-06-20T16:37:1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1"/>
    <x v="66"/>
    <d v="2022-06-20T16:3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76"/>
    <d v="2022-06-20T16:37:3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18"/>
    <d v="2022-06-20T16:37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19"/>
    <d v="2022-06-20T16:37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0"/>
    <d v="2022-06-20T16:3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100"/>
    <d v="2022-06-20T16:37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84"/>
    <d v="2022-06-20T16:37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3"/>
    <d v="2022-06-20T16:37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4"/>
    <d v="2022-06-20T16:37:3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5"/>
    <d v="2022-06-20T16:37:35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6"/>
    <d v="2022-06-20T16:37:3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86"/>
    <d v="2022-06-20T16:37:3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61"/>
    <d v="2022-06-20T16:37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63"/>
    <d v="2022-06-20T16:37:35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7"/>
    <d v="2022-06-20T16:3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8"/>
    <d v="2022-06-20T16:37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29"/>
    <d v="2022-06-20T16:37:35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30"/>
    <d v="2022-06-20T16:37:3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31"/>
    <d v="2022-06-20T16:37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52"/>
    <d v="2022-06-20T16:37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702"/>
    <x v="53"/>
    <d v="2022-06-20T16:37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7"/>
    <d v="2022-04-19T14:45:01"/>
    <n v="55"/>
    <n v="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21"/>
    <d v="2022-04-19T14:45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73"/>
    <d v="2022-04-19T14:45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10"/>
    <d v="2022-04-19T14:45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8"/>
    <d v="2022-04-19T14:45:01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69"/>
    <d v="2022-04-19T14:4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7"/>
    <d v="2022-04-19T14:45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40"/>
    <d v="2022-04-19T14:45:01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8"/>
    <d v="2022-04-19T14:45:01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36"/>
    <d v="2022-03-15T14:38:5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39"/>
    <d v="2022-03-15T14:38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5"/>
    <d v="2022-03-15T14:38:5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86"/>
    <d v="2022-03-15T14:32:5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66"/>
    <d v="2022-03-15T14:32:56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83"/>
    <d v="2022-03-15T14:32:56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68"/>
    <d v="2022-03-15T14:32:56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6"/>
    <d v="2022-03-15T14:32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69"/>
    <d v="2022-03-15T14:32:56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7"/>
    <d v="2022-03-15T14:32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98"/>
    <d v="2022-03-15T14:32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6"/>
    <d v="2022-04-19T15:48:44"/>
    <n v="558"/>
    <n v="558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7"/>
    <d v="2022-04-19T15:48:44"/>
    <n v="680"/>
    <n v="680"/>
    <m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38"/>
    <d v="2022-04-19T15:48:4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52"/>
    <d v="2022-04-19T15:48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3"/>
    <d v="2022-06-20T16:48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4"/>
    <d v="2022-06-20T16:48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215"/>
    <d v="2022-06-20T16:48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"/>
    <d v="2022-06-20T16:48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1"/>
    <d v="2022-06-20T16:48:00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3"/>
    <d v="2022-06-20T16:48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4"/>
    <d v="2022-06-20T16:48:0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5"/>
    <d v="2022-06-20T16:4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6"/>
    <d v="2022-06-20T16:48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7"/>
    <d v="2022-06-20T16:48:0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7"/>
    <d v="2022-06-20T16:48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49"/>
    <d v="2022-06-20T16:48:00"/>
    <n v="111"/>
    <n v="111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64"/>
    <d v="2022-06-20T16:48:00"/>
    <n v="189"/>
    <n v="189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38"/>
    <d v="2022-06-20T16:48:0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89"/>
    <d v="2022-06-20T16:48:0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05"/>
    <d v="2022-06-20T16:48:0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90"/>
    <d v="2022-06-20T16:48:0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94"/>
    <d v="2022-06-20T16:48:00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6"/>
    <d v="2022-06-20T16:48:0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80"/>
    <d v="2022-06-20T16:48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151"/>
    <d v="2022-06-20T16:48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35"/>
    <d v="2022-06-20T16:48:0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36"/>
    <d v="2022-06-20T16:48:00"/>
    <n v="469"/>
    <n v="469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200720"/>
    <x v="37"/>
    <d v="2022-06-20T16:48:00"/>
    <n v="299"/>
    <n v="299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6"/>
    <d v="2022-06-20T15:08:16"/>
    <n v="82"/>
    <n v="0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5"/>
    <d v="2022-06-20T15:08:16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6"/>
    <d v="2022-06-20T15:08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1"/>
    <d v="2022-06-20T15:08:16"/>
    <n v="14"/>
    <n v="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82"/>
    <d v="2022-06-20T15:08:16"/>
    <n v="7"/>
    <n v="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7"/>
    <d v="2022-06-20T15:08:16"/>
    <n v="50"/>
    <n v="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21"/>
    <d v="2022-06-20T15:08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73"/>
    <d v="2022-06-20T15:08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53"/>
    <d v="2022-04-19T15:42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54"/>
    <d v="2022-04-19T15:42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1"/>
    <d v="2022-04-19T15:42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"/>
    <d v="2022-04-19T15:42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1"/>
    <x v="272"/>
    <d v="2022-04-19T15:42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99"/>
    <d v="2022-07-14T11:17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00"/>
    <x v="75"/>
    <d v="2022-07-14T11:17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276"/>
    <d v="2022-07-14T12:5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83"/>
    <d v="2022-07-14T12:50:12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68"/>
    <d v="2022-07-14T12:50:12"/>
    <n v="216"/>
    <n v="21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7"/>
    <d v="2022-07-14T12:50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97"/>
    <d v="2022-07-14T12:50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15"/>
    <d v="2022-07-14T12:50:1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40"/>
    <d v="2022-07-14T12:50:1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58"/>
    <d v="2022-07-14T12:50:12"/>
    <n v="113"/>
    <n v="2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09"/>
    <d v="2022-07-14T12:50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144"/>
    <d v="2022-07-14T12:50:12"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1"/>
    <d v="2022-07-14T12:50:12"/>
    <n v="10"/>
    <n v="0"/>
    <n v="1"/>
    <n v="0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200499"/>
    <x v="79"/>
    <d v="2022-07-14T12:50:12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144"/>
    <d v="2022-06-20T16:39:34"/>
    <n v="5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72"/>
    <d v="2022-06-20T16:39:34"/>
    <n v="27"/>
    <n v="13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99"/>
    <d v="2022-06-22T10:48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222"/>
    <d v="2022-06-22T10:48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49"/>
    <d v="2022-06-22T10:48:5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64"/>
    <d v="2022-06-22T10:48:5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38"/>
    <d v="2022-06-22T10:48:59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88"/>
    <d v="2022-06-22T10:48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89"/>
    <d v="2022-06-22T10:48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90"/>
    <d v="2022-06-22T10:48:5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6"/>
    <d v="2022-06-22T10:48:5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80"/>
    <d v="2022-06-22T10:48:5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73"/>
    <d v="2022-06-22T10:48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94"/>
    <d v="2022-06-22T10:48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04"/>
    <d v="2022-06-22T10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35"/>
    <d v="2022-06-22T10:48:5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36"/>
    <d v="2022-06-22T10:48:59"/>
    <n v="1105"/>
    <n v="1105"/>
    <m/>
    <m/>
    <n v="1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09"/>
    <d v="2022-04-19T15:5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44"/>
    <d v="2022-04-19T15:55:09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1"/>
    <d v="2022-04-19T15:55:09"/>
    <n v="23"/>
    <n v="0"/>
    <n v="0"/>
    <n v="1"/>
    <n v="1"/>
    <n v="1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9"/>
    <d v="2022-04-19T15:55:09"/>
    <n v="88"/>
    <n v="1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75"/>
    <d v="2022-04-19T15:5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18"/>
    <d v="2022-04-19T15:55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57"/>
    <d v="2022-03-15T11:36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97"/>
    <d v="2022-03-15T11:36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2"/>
    <x v="115"/>
    <d v="2022-03-15T11:36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5"/>
    <d v="2022-04-19T14:4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76"/>
    <d v="2022-04-19T14:43:45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7"/>
    <d v="2022-04-19T14:43:4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8"/>
    <d v="2022-04-19T14:43:45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9"/>
    <d v="2022-04-19T14:43:45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0"/>
    <d v="2022-04-19T14:43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100"/>
    <d v="2022-04-19T14:43:45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4"/>
    <x v="58"/>
    <d v="2022-05-18T10:23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101"/>
    <d v="2022-05-18T10:2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103"/>
    <d v="2022-05-18T10:25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16"/>
    <d v="2022-05-18T10:25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73"/>
    <d v="2022-05-18T10:2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36"/>
    <d v="2022-05-18T10:25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67"/>
    <d v="2022-05-18T10:25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7"/>
    <x v="58"/>
    <d v="2022-05-18T10:25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8"/>
    <d v="2022-05-18T10:27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9"/>
    <d v="2022-05-18T10:27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84"/>
    <d v="2022-05-18T10:2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24"/>
    <d v="2022-05-18T10:27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26"/>
    <d v="2022-05-18T10:2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86"/>
    <d v="2022-05-18T10:27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59"/>
    <d v="2022-05-18T10:27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63"/>
    <d v="2022-05-18T10:27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85"/>
    <d v="2022-05-18T10:27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50"/>
    <d v="2022-05-18T10:2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30"/>
    <d v="2022-05-18T10:2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31"/>
    <d v="2022-05-18T10:2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53"/>
    <d v="2022-05-18T10:2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4"/>
    <d v="2022-05-18T10:2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5"/>
    <d v="2022-05-18T10:2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02"/>
    <d v="2022-05-18T10:2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09"/>
    <x v="199"/>
    <d v="2022-05-18T10:2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226"/>
    <d v="2022-06-20T15:47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83"/>
    <d v="2022-06-20T15:47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68"/>
    <d v="2022-06-20T15:47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69"/>
    <d v="2022-06-20T15:47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97"/>
    <d v="2022-06-20T15:47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115"/>
    <d v="2022-06-20T15:47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40"/>
    <d v="2022-06-20T15:47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0"/>
    <x v="58"/>
    <d v="2022-06-20T15:47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18"/>
    <d v="2022-06-20T15:4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26"/>
    <d v="2022-06-20T15:4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4"/>
    <d v="2022-06-20T15:49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16"/>
    <d v="2022-06-20T15:49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73"/>
    <d v="2022-06-20T15:49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36"/>
    <d v="2022-06-20T15:49:1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37"/>
    <d v="2022-06-20T15:4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56"/>
    <d v="2022-06-20T15:49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65"/>
    <d v="2022-06-20T15:49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142"/>
    <d v="2022-06-20T15:49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40"/>
    <d v="2022-06-20T15:49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58"/>
    <d v="2022-06-20T15:4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41"/>
    <x v="79"/>
    <d v="2022-06-20T15:49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2"/>
    <x v="16"/>
    <d v="2022-06-20T15:5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2"/>
    <x v="36"/>
    <d v="2022-06-20T15:53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2"/>
    <x v="37"/>
    <d v="2022-06-20T15:5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8"/>
    <d v="2022-03-15T14:50:0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19"/>
    <d v="2022-03-15T14:50:02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84"/>
    <d v="2022-03-15T14:50:02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24"/>
    <d v="2022-03-15T14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26"/>
    <d v="2022-03-15T14:50:02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0"/>
    <d v="2022-03-15T12:2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22"/>
    <d v="2022-03-15T12:2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02"/>
    <x v="84"/>
    <d v="2022-03-15T12:2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0"/>
    <d v="2022-03-15T14:35:2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1"/>
    <d v="2022-03-15T14:35:2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3"/>
    <d v="2022-03-15T14:35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7"/>
    <d v="2022-03-15T14:35:2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4"/>
    <d v="2022-03-15T14:35:2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5"/>
    <d v="2022-03-15T14:35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216"/>
    <d v="2022-03-15T14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6"/>
    <d v="2022-03-15T14:35:2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3"/>
    <d v="2022-03-15T14:35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4"/>
    <d v="2022-03-15T14:35:26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5"/>
    <d v="2022-03-15T14:35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82"/>
    <d v="2022-03-15T14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46"/>
    <d v="2022-03-15T14:35:2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58"/>
    <d v="2022-03-15T14:13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144"/>
    <d v="2022-03-15T14:13:19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49"/>
    <d v="2022-03-15T14:15:0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90"/>
    <d v="2022-03-15T14:15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4"/>
    <d v="2022-02-16T14:51:5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16"/>
    <d v="2022-02-16T14:51:52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6"/>
    <x v="73"/>
    <d v="2022-02-16T14:51:5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84"/>
    <d v="2022-02-16T12:53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3"/>
    <d v="2022-02-16T12:53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4"/>
    <d v="2022-02-16T12:53:1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5"/>
    <d v="2022-02-16T12:53:15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26"/>
    <d v="2022-02-16T12:53:15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86"/>
    <d v="2022-02-16T12:53:1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61"/>
    <d v="2022-02-16T12:53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63"/>
    <d v="2022-02-16T12:53:1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2"/>
    <d v="2022-05-18T09:50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13"/>
    <d v="2022-05-18T10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87"/>
    <d v="2022-05-18T10:3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02"/>
    <d v="2022-05-18T10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83"/>
    <d v="2022-05-18T10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03"/>
    <d v="2022-05-18T10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6"/>
    <d v="2022-05-18T10:36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36"/>
    <d v="2022-05-18T10:36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6"/>
    <d v="2022-05-18T10:3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65"/>
    <d v="2022-05-18T10:36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40"/>
    <d v="2022-05-18T10:36:3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8"/>
    <d v="2022-05-18T10:36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104"/>
    <d v="2022-05-18T10:40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56"/>
    <d v="2022-05-18T10:40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67"/>
    <d v="2022-05-18T10:40:3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68"/>
    <d v="2022-05-18T10:4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97"/>
    <d v="2022-05-18T10:40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115"/>
    <d v="2022-05-18T10:40:3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40"/>
    <d v="2022-05-18T10:40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58"/>
    <d v="2022-05-18T10:40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79"/>
    <d v="2022-05-18T10:40:3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5"/>
    <x v="72"/>
    <d v="2022-05-18T10:40:33"/>
    <n v="526"/>
    <n v="22"/>
    <n v="47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1"/>
    <d v="2022-06-20T15:08:34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1"/>
    <d v="2022-06-20T15:08:3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2"/>
    <d v="2022-06-20T15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33"/>
    <d v="2022-06-20T15:08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2"/>
    <d v="2022-06-20T15:08:3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3"/>
    <d v="2022-06-20T15:08:34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4"/>
    <d v="2022-06-20T15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0"/>
    <d v="2022-06-20T15:08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5"/>
    <d v="2022-06-20T15:08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"/>
    <d v="2022-06-20T15:08:3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"/>
    <d v="2022-06-20T15:08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36"/>
    <d v="2022-06-20T15:08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37"/>
    <d v="2022-06-20T15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32"/>
    <d v="2022-06-20T15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11"/>
    <d v="2022-06-20T15:08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4"/>
    <d v="2022-06-20T15:08:34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41"/>
    <d v="2022-06-20T15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"/>
    <d v="2022-06-20T15:08:34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7"/>
    <d v="2022-06-20T15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1"/>
    <d v="2022-06-20T15:08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2"/>
    <d v="2022-06-20T15:08:3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41"/>
    <d v="2022-06-20T15:08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"/>
    <d v="2022-06-20T15:08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3"/>
    <d v="2022-06-20T15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3"/>
    <d v="2022-06-20T15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2"/>
    <x v="67"/>
    <d v="2022-06-20T15:5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442"/>
    <x v="58"/>
    <d v="2022-06-20T15:53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19"/>
    <d v="2022-06-20T15:53:3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84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26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86"/>
    <d v="2022-06-20T15:5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59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63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85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30"/>
    <d v="2022-06-20T15:5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52"/>
    <d v="2022-06-20T15:5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53"/>
    <d v="2022-06-20T15:5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2"/>
    <d v="2022-06-20T15:5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87"/>
    <d v="2022-06-20T15:53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49"/>
    <d v="2022-06-20T15:53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64"/>
    <d v="2022-06-20T15:53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16"/>
    <d v="2022-06-20T15:53:3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73"/>
    <d v="2022-06-20T15:53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94"/>
    <d v="2022-06-20T15:53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36"/>
    <d v="2022-06-20T15:53:3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56"/>
    <d v="2022-06-20T15:53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3"/>
    <x v="65"/>
    <d v="2022-06-20T15:53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39"/>
    <d v="2022-06-20T16:40:19"/>
    <n v="15"/>
    <n v="15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67"/>
    <d v="2022-06-20T16:40:19"/>
    <n v="32"/>
    <n v="32"/>
    <n v="0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167"/>
    <d v="2022-06-20T16:40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68"/>
    <d v="2022-06-20T16:40:1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96"/>
    <d v="2022-06-20T16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58"/>
    <d v="2022-06-20T16:40:1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144"/>
    <d v="2022-06-20T16:40:19"/>
    <n v="1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224"/>
    <d v="2022-06-20T16:40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01"/>
    <d v="2022-06-20T16:40:3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35"/>
    <d v="2022-06-20T16:40:3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2"/>
    <d v="2022-03-15T14:40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33"/>
    <d v="2022-03-15T14:40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2"/>
    <d v="2022-03-15T14:40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3"/>
    <d v="2022-03-15T14:40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"/>
    <d v="2022-03-15T14:40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"/>
    <d v="2022-03-15T14:40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36"/>
    <d v="2022-03-15T14:40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32"/>
    <d v="2022-03-15T14:4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11"/>
    <d v="2022-03-15T14:4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65"/>
    <d v="2022-03-15T14:13:1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6"/>
    <x v="67"/>
    <d v="2022-03-15T14:13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8"/>
    <d v="2022-04-19T15:26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99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8"/>
    <d v="2022-04-19T15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9"/>
    <d v="2022-04-19T15:2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84"/>
    <d v="2022-04-19T15:26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0"/>
    <d v="2022-04-19T14:49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17"/>
    <d v="2022-04-19T14:4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00"/>
    <d v="2022-04-19T14:49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4"/>
    <d v="2022-04-19T14:49:30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3"/>
    <d v="2022-04-19T14:49:3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4"/>
    <d v="2022-04-19T14:49:3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5"/>
    <d v="2022-04-19T14:49:30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6"/>
    <d v="2022-04-19T14:49:3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18"/>
    <d v="2022-04-19T14:49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28"/>
    <d v="2022-04-19T14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6"/>
    <d v="2022-04-19T14:49:30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9"/>
    <d v="2022-04-19T14:4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1"/>
    <d v="2022-04-19T14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2"/>
    <d v="2022-04-19T14:4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63"/>
    <d v="2022-04-19T14:49:3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27"/>
    <d v="2022-04-19T14:49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16"/>
    <d v="2022-04-19T15:27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2"/>
    <x v="73"/>
    <d v="2022-04-19T15:27:1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67"/>
    <d v="2022-04-19T15:30:3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68"/>
    <d v="2022-04-19T15:30:3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3"/>
    <x v="58"/>
    <d v="2022-04-19T15:30:3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64"/>
    <d v="2022-04-19T15:30:5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91"/>
    <d v="2022-04-19T15:3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14"/>
    <d v="2022-04-19T15:3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6"/>
    <d v="2022-03-15T14:35:55"/>
    <n v="872"/>
    <n v="872"/>
    <m/>
    <m/>
    <n v="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7"/>
    <d v="2022-03-15T14:35:55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8"/>
    <d v="2022-03-15T14:35:5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52"/>
    <d v="2022-03-15T14:35:5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39"/>
    <d v="2022-03-15T14:35:55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65"/>
    <d v="2022-03-15T14:35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53"/>
    <d v="2022-03-15T14:35:5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86"/>
    <d v="2022-03-15T14:35:5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5"/>
    <d v="2022-03-15T14:35:5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65"/>
    <d v="2022-03-15T14:15:2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68"/>
    <d v="2022-03-15T14:15:2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58"/>
    <d v="2022-03-15T14:1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79"/>
    <d v="2022-03-15T14:15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72"/>
    <d v="2022-03-15T14:15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49"/>
    <d v="2022-03-15T14:1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64"/>
    <d v="2022-03-15T14:17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16"/>
    <d v="2022-03-15T14:17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92"/>
    <d v="2022-03-15T14:1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93"/>
    <d v="2022-03-15T14:1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36"/>
    <d v="2022-03-15T14:17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37"/>
    <d v="2022-03-15T14:17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65"/>
    <d v="2022-03-15T14:17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9"/>
    <d v="2022-03-15T14:40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6"/>
    <d v="2022-03-15T14:40:1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5"/>
    <d v="2022-03-15T14:40:19"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6"/>
    <d v="2022-03-15T14:40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81"/>
    <d v="2022-03-15T14:4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82"/>
    <d v="2022-03-15T14:40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7"/>
    <d v="2022-03-15T14:40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52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13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87"/>
    <d v="2022-03-15T13:36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22"/>
    <d v="2022-04-19T14:4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00"/>
    <x v="30"/>
    <d v="2022-04-19T14:43:45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68"/>
    <d v="2022-03-15T14:18:3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58"/>
    <d v="2022-03-15T14:18:3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82"/>
    <x v="74"/>
    <d v="2022-03-15T14:18:3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88"/>
    <d v="2022-03-15T14:42:1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0"/>
    <d v="2022-03-15T14:42:18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1"/>
    <d v="2022-03-15T14:42:1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16"/>
    <d v="2022-03-15T14:42:18"/>
    <n v="102"/>
    <n v="102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2"/>
    <d v="2022-03-15T14:42:18"/>
    <n v="244"/>
    <n v="244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73"/>
    <d v="2022-03-15T14:42:1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3"/>
    <d v="2022-03-15T14:42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21"/>
    <x v="94"/>
    <d v="2022-03-15T14:42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63"/>
    <d v="2022-03-15T14:19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5"/>
    <x v="85"/>
    <d v="2022-03-15T14:19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77"/>
    <d v="2022-03-15T14:4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101"/>
    <d v="2022-03-15T14:41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41"/>
    <d v="2022-03-15T14:41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49"/>
    <d v="2022-03-15T14:41:37"/>
    <n v="106"/>
    <m/>
    <n v="106"/>
    <m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53"/>
    <d v="2022-06-20T15:55:0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4"/>
    <d v="2022-06-20T15:5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87"/>
    <d v="2022-06-20T15:55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16"/>
    <d v="2022-06-20T15:55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36"/>
    <d v="2022-06-20T15:55:0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56"/>
    <d v="2022-06-20T15:55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65"/>
    <d v="2022-06-20T15:55:0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66"/>
    <d v="2022-06-20T15:5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40"/>
    <d v="2022-06-20T15:55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58"/>
    <d v="2022-06-20T15:55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28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30"/>
    <d v="2022-07-14T12:1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32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53"/>
    <d v="2022-07-14T12:1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13"/>
    <d v="2022-07-14T12:1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4"/>
    <d v="2022-07-14T12:1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5"/>
    <d v="2022-07-14T12:11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77"/>
    <d v="2022-07-14T12:1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49"/>
    <d v="2022-07-14T12:11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4"/>
    <d v="2022-07-14T12:11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16"/>
    <d v="2022-07-14T12:11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73"/>
    <d v="2022-07-14T12:11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35"/>
    <d v="2022-07-14T12:1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36"/>
    <d v="2022-07-14T12:11:27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37"/>
    <d v="2022-07-14T12:11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5"/>
    <d v="2022-07-14T12:11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6"/>
    <d v="2022-07-14T12:11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7"/>
    <d v="2022-07-14T12:11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499"/>
    <x v="68"/>
    <d v="2022-07-14T12:11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63"/>
    <d v="2022-03-15T14:40:5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27"/>
    <d v="2022-03-15T14:40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85"/>
    <d v="2022-03-15T14:40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0"/>
    <d v="2022-03-15T14:40:5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91"/>
    <d v="2022-03-15T14:4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27"/>
    <d v="2022-03-15T14:4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4"/>
    <d v="2022-03-15T14:40:3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5"/>
    <d v="2022-03-15T14:40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6"/>
    <d v="2022-03-15T14:40:38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113"/>
    <d v="2022-03-15T13:3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87"/>
    <d v="2022-03-15T13:39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36"/>
    <d v="2022-03-15T13:39:2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37"/>
    <d v="2022-03-15T13:39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56"/>
    <d v="2022-03-15T13:39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65"/>
    <d v="2022-03-15T13:39:2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40"/>
    <d v="2022-03-15T13:39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9"/>
    <x v="72"/>
    <d v="2022-03-15T13:39:28"/>
    <n v="9"/>
    <n v="1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64"/>
    <d v="2022-03-15T13:39:4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91"/>
    <d v="2022-03-15T13:39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16"/>
    <d v="2022-03-15T13:39:49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92"/>
    <d v="2022-03-15T13:39:4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80"/>
    <d v="2022-03-15T13:39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73"/>
    <d v="2022-03-15T13:39:4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36"/>
    <d v="2022-03-15T13:39:49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37"/>
    <d v="2022-03-15T13:39:4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67"/>
    <d v="2022-03-15T13:39:4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68"/>
    <d v="2022-03-15T13:39:4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97"/>
    <d v="2022-03-15T13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98"/>
    <d v="2022-03-15T13:39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30"/>
    <d v="2022-03-15T14:40:5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31"/>
    <d v="2022-03-15T14:40:5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1"/>
    <d v="2022-03-15T14:4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32"/>
    <d v="2022-03-15T14:4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31"/>
    <d v="2022-03-15T14:4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52"/>
    <d v="2022-03-15T14:40:5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64"/>
    <d v="2022-03-15T14:42:00"/>
    <n v="136"/>
    <n v="136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138"/>
    <d v="2022-03-15T14:42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1"/>
    <d v="2022-03-15T14:2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1"/>
    <d v="2022-03-15T14:28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32"/>
    <d v="2022-03-15T14:2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49"/>
    <d v="2022-03-15T14:28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2"/>
    <d v="2022-03-15T14:28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11"/>
    <d v="2022-03-15T14:2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4"/>
    <d v="2022-03-15T14:28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5"/>
    <d v="2022-03-15T14:28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35"/>
    <d v="2022-03-15T14:2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49"/>
    <d v="2022-03-15T14:28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6"/>
    <d v="2022-03-15T14:28:1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92"/>
    <d v="2022-03-15T14:28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73"/>
    <d v="2022-03-15T14:28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93"/>
    <d v="2022-03-15T14:28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6"/>
    <d v="2022-03-15T14:40:19"/>
    <n v="224"/>
    <m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7"/>
    <d v="2022-03-15T14:40:1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38"/>
    <d v="2022-03-15T14:4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58"/>
    <d v="2022-03-15T13:39:4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74"/>
    <d v="2022-03-15T13:39:4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0"/>
    <x v="109"/>
    <d v="2022-03-15T13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64"/>
    <d v="2022-03-15T13:40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16"/>
    <d v="2022-03-15T13:40:1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92"/>
    <d v="2022-03-15T13:40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36"/>
    <d v="2022-03-15T13:40:1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67"/>
    <d v="2022-03-15T13:40:1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68"/>
    <d v="2022-03-15T13:40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451"/>
    <x v="58"/>
    <d v="2022-03-15T13:40:1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36"/>
    <d v="2022-03-15T14:15:2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0"/>
    <d v="2022-06-20T15:08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17"/>
    <d v="2022-06-20T15:08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00"/>
    <d v="2022-06-20T15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37"/>
    <d v="2022-06-22T10:48:59"/>
    <n v="111"/>
    <n v="111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38"/>
    <d v="2022-06-22T10:48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39"/>
    <d v="2022-06-22T10:48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67"/>
    <d v="2022-06-22T10:48:59"/>
    <n v="264"/>
    <n v="264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67"/>
    <d v="2022-06-22T10:48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83"/>
    <d v="2022-06-22T10:48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68"/>
    <d v="2022-06-22T10:48:59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96"/>
    <d v="2022-06-22T10:48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69"/>
    <d v="2022-06-22T10:48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273"/>
    <d v="2022-04-19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68"/>
    <d v="2022-04-19T15:55:09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7"/>
    <d v="2022-04-19T15:55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97"/>
    <d v="2022-04-19T15:55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115"/>
    <d v="2022-04-19T15:55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40"/>
    <d v="2022-04-19T15:55:0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58"/>
    <d v="2022-04-19T15:55:09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499"/>
    <x v="74"/>
    <d v="2022-04-19T15:55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84"/>
    <d v="2022-05-18T09:50:11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3"/>
    <d v="2022-05-18T09:50:1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0"/>
    <x v="24"/>
    <d v="2022-05-18T09:50:11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4"/>
    <d v="2022-05-18T09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38"/>
    <d v="2022-05-18T09:55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05"/>
    <d v="2022-05-18T09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9"/>
    <d v="2022-05-18T10:36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84"/>
    <d v="2022-05-18T10:3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26"/>
    <d v="2022-05-18T10:36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9"/>
    <d v="2022-05-18T10:3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63"/>
    <d v="2022-05-18T10:3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85"/>
    <d v="2022-05-18T10:3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0"/>
    <d v="2022-05-18T10:3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30"/>
    <d v="2022-05-18T10:36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133"/>
    <d v="2022-05-18T10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2"/>
    <d v="2022-05-18T10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45"/>
    <x v="53"/>
    <d v="2022-05-18T10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2"/>
    <d v="2022-06-20T15:08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4"/>
    <d v="2022-06-20T15:08:34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3"/>
    <d v="2022-06-20T15:08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27"/>
    <d v="2022-06-20T15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4"/>
    <d v="2022-06-20T15:08:3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5"/>
    <d v="2022-06-20T15:08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6"/>
    <d v="2022-06-20T15:08:34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18"/>
    <d v="2022-06-20T15:08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29"/>
    <d v="2022-06-20T15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6"/>
    <d v="2022-06-20T15:08:34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9"/>
    <d v="2022-06-20T15:08:34"/>
    <n v="0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0"/>
    <d v="2022-06-20T15:08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1"/>
    <d v="2022-06-20T15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2"/>
    <d v="2022-06-20T15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3"/>
    <d v="2022-06-20T15:08:34"/>
    <n v="0"/>
    <m/>
    <m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7"/>
    <d v="2022-06-20T15:08:3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5"/>
    <d v="2022-06-20T15:08:34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20"/>
    <d v="2022-06-20T15:08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0"/>
    <d v="2022-06-20T15:08:3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8"/>
    <d v="2022-06-20T15:08:34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9"/>
    <d v="2022-06-20T15:08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30"/>
    <d v="2022-06-20T15:08:34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72"/>
    <d v="2022-04-19T15:34:53"/>
    <n v="7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64"/>
    <d v="2022-04-19T15:35:1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16"/>
    <d v="2022-04-19T15:35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92"/>
    <d v="2022-04-19T15:35:1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36"/>
    <d v="2022-04-19T15:35:1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37"/>
    <d v="2022-04-19T15:35:1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6"/>
    <d v="2022-04-19T14:49:09"/>
    <n v="357"/>
    <m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39"/>
    <d v="2022-04-19T14:4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6"/>
    <d v="2022-04-19T14:49:0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65"/>
    <d v="2022-04-19T14:49:09"/>
    <n v="702"/>
    <m/>
    <n v="702"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5"/>
    <d v="2022-04-19T15:57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76"/>
    <d v="2022-04-19T15:57:00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7"/>
    <d v="2022-04-19T15:57:00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8"/>
    <d v="2022-04-19T15:57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607"/>
    <x v="19"/>
    <d v="2022-04-19T15:57:0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49"/>
    <d v="2022-04-19T14:46:48"/>
    <n v="51"/>
    <m/>
    <n v="51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64"/>
    <d v="2022-04-19T14:46:4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1"/>
    <d v="2022-04-19T14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90"/>
    <d v="2022-04-19T14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6"/>
    <d v="2022-04-19T14:46:4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73"/>
    <d v="2022-04-19T14:4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6"/>
    <d v="2022-04-19T14:46:48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2"/>
    <s v="105308"/>
    <x v="27"/>
    <d v="2022-04-19T14:46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1"/>
    <d v="2022-03-15T14:40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67"/>
    <d v="2022-06-20T16:39:08"/>
    <n v="19"/>
    <n v="19"/>
    <n v="0"/>
    <n v="0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68"/>
    <d v="2022-06-20T16:39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97"/>
    <d v="2022-06-20T16:39:0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98"/>
    <d v="2022-06-20T16:39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58"/>
    <d v="2022-06-20T16:39:0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16"/>
    <d v="2022-05-18T10:53:4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93"/>
    <d v="2022-05-18T10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94"/>
    <d v="2022-05-18T10:53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104"/>
    <d v="2022-05-18T10:53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0"/>
    <s v="105458"/>
    <x v="37"/>
    <d v="2022-05-18T10:5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02"/>
    <d v="2022-03-15T13:3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03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6"/>
    <d v="2022-03-15T13:36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84"/>
    <d v="2022-03-15T14:00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26"/>
    <d v="2022-03-15T14:00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86"/>
    <d v="2022-03-15T14:00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9"/>
    <d v="2022-03-15T14:0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3"/>
    <d v="2022-03-15T14:00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85"/>
    <d v="2022-03-15T14:0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0"/>
    <d v="2022-03-15T14:00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30"/>
    <d v="2022-03-15T14:00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84"/>
    <d v="2022-03-15T14:2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3"/>
    <d v="2022-03-15T14:2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24"/>
    <d v="2022-03-15T14:23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68"/>
    <d v="2022-03-15T14:17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58"/>
    <d v="2022-03-15T14:17:3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9"/>
    <x v="74"/>
    <d v="2022-03-15T14:17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37"/>
    <d v="2022-03-15T13:4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73"/>
    <d v="2022-03-15T13:55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0"/>
    <x v="93"/>
    <d v="2022-03-15T13:5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67"/>
    <d v="2022-03-15T13:59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79"/>
    <d v="2022-03-15T13:59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72"/>
    <d v="2022-03-15T13:59:06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49"/>
    <d v="2022-03-15T13:59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11"/>
    <d v="2022-03-15T13:5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97"/>
    <d v="2022-06-22T10:48:5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98"/>
    <d v="2022-06-22T10:48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58"/>
    <d v="2022-06-22T10:48:5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09"/>
    <d v="2022-06-22T10:48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144"/>
    <d v="2022-06-22T10:48:59"/>
    <n v="1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848"/>
    <x v="72"/>
    <d v="2022-06-22T10:48:59"/>
    <n v="125"/>
    <n v="51"/>
    <n v="7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86"/>
    <d v="2022-04-19T15:3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59"/>
    <d v="2022-04-19T15:39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63"/>
    <d v="2022-04-19T15:39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503"/>
    <x v="50"/>
    <d v="2022-04-19T15:3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200538"/>
    <x v="221"/>
    <d v="2022-04-19T15:55:29"/>
    <n v="84"/>
    <n v="24"/>
    <n v="54"/>
    <n v="6"/>
    <n v="84"/>
    <n v="3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49"/>
    <d v="2022-04-19T15:55:47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64"/>
    <d v="2022-04-19T15:55:4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16"/>
    <d v="2022-04-19T15:55:47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92"/>
    <d v="2022-04-19T15:55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73"/>
    <d v="2022-04-19T15:55:47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36"/>
    <d v="2022-04-19T15:55:47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37"/>
    <d v="2022-04-19T15:55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56"/>
    <d v="2022-04-19T15:55:4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65"/>
    <d v="2022-04-19T15:55:47"/>
    <n v="760"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68"/>
    <d v="2022-02-16T12:43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7"/>
    <d v="2022-02-16T12:43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97"/>
    <d v="2022-02-16T12:43:5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115"/>
    <d v="2022-02-16T12:43:5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66"/>
    <d v="2022-03-15T14:35:55"/>
    <n v="260"/>
    <n v="2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26"/>
    <d v="2022-03-15T14:35:55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67"/>
    <d v="2022-03-15T14:35:5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83"/>
    <d v="2022-03-15T14:35:5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68"/>
    <d v="2022-03-15T14:35:55"/>
    <n v="185"/>
    <n v="1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6"/>
    <d v="2022-03-15T14:35:5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97"/>
    <d v="2022-03-15T14:35:55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3"/>
    <x v="72"/>
    <d v="2022-04-19T15:24:47"/>
    <n v="36"/>
    <n v="7"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13"/>
    <d v="2022-04-19T14:5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4"/>
    <d v="2022-04-19T14:5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5"/>
    <d v="2022-04-19T14:51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77"/>
    <d v="2022-04-19T14:5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4"/>
    <d v="2022-04-19T14:51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16"/>
    <d v="2022-04-19T14:51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36"/>
    <d v="2022-04-19T14:51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5"/>
    <d v="2022-04-19T14:51:29"/>
    <n v="44"/>
    <m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6"/>
    <d v="2022-04-19T14:51:29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81"/>
    <d v="2022-04-19T14:5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68"/>
    <d v="2022-04-19T14:51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58"/>
    <d v="2022-04-19T14:51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1"/>
    <x v="79"/>
    <d v="2022-04-19T14:51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75"/>
    <d v="2022-04-19T14:5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76"/>
    <d v="2022-04-19T14:52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7"/>
    <d v="2022-04-19T14:52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8"/>
    <d v="2022-04-19T14:52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7"/>
    <d v="2022-04-19T14:50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10"/>
    <d v="2022-04-19T14:50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8"/>
    <d v="2022-04-19T14:50:57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9"/>
    <d v="2022-04-19T14:5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7"/>
    <d v="2022-04-19T14:50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8"/>
    <d v="2022-04-19T14:50:5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72"/>
    <d v="2022-04-19T14:50:57"/>
    <n v="325"/>
    <n v="48"/>
    <n v="26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76"/>
    <d v="2022-04-19T14:51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7"/>
    <d v="2022-04-19T14:51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8"/>
    <d v="2022-04-19T14:5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19"/>
    <d v="2022-04-19T14:51:1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84"/>
    <d v="2022-04-19T14:51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3"/>
    <d v="2022-04-19T14:51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4"/>
    <d v="2022-04-19T14:5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0"/>
    <x v="25"/>
    <d v="2022-04-19T14:51:1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16"/>
    <d v="2022-03-15T13:33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73"/>
    <d v="2022-03-15T13:33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93"/>
    <d v="2022-03-15T13:3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35"/>
    <d v="2022-03-15T13:3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39"/>
    <d v="2022-03-15T13:3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65"/>
    <d v="2022-03-15T13:33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67"/>
    <d v="2022-03-15T13:3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68"/>
    <d v="2022-03-15T13:33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67"/>
    <d v="2022-06-20T16:40:37"/>
    <n v="269"/>
    <n v="168"/>
    <n v="101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66"/>
    <d v="2022-06-20T16:40:37"/>
    <n v="436"/>
    <n v="4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83"/>
    <d v="2022-06-20T16:40:37"/>
    <n v="156"/>
    <n v="1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68"/>
    <d v="2022-06-20T16:40:37"/>
    <n v="143"/>
    <n v="1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69"/>
    <d v="2022-06-20T16:40:3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58"/>
    <d v="2022-06-20T16:40:37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144"/>
    <d v="2022-06-20T16:40:37"/>
    <n v="2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5"/>
    <x v="78"/>
    <d v="2022-06-20T16:40:3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47"/>
    <d v="2022-06-20T16:42:2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99"/>
    <d v="2022-06-20T16:42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49"/>
    <d v="2022-06-20T16:42:2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38"/>
    <d v="2022-06-20T16:42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0"/>
    <d v="2022-06-20T16:42:2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1"/>
    <d v="2022-06-20T16:42:21"/>
    <n v="14"/>
    <n v="14"/>
    <m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4"/>
    <d v="2022-06-20T16:42:2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16"/>
    <d v="2022-06-20T16:42:21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73"/>
    <d v="2022-06-20T16:42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3"/>
    <d v="2022-06-20T16:42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94"/>
    <d v="2022-06-20T16:42:2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35"/>
    <d v="2022-06-20T16:42:2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36"/>
    <d v="2022-06-20T16:42:21"/>
    <n v="660"/>
    <n v="66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37"/>
    <d v="2022-06-20T16:42:21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38"/>
    <d v="2022-06-20T16:42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17"/>
    <x v="39"/>
    <d v="2022-06-20T16:42:2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53"/>
    <d v="2022-03-15T14:23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90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24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26"/>
    <d v="2022-04-19T15:2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86"/>
    <d v="2022-04-19T15:2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9"/>
    <d v="2022-04-19T15:26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63"/>
    <d v="2022-04-19T15:26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27"/>
    <d v="2022-04-19T15:2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85"/>
    <d v="2022-04-19T15:2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0"/>
    <d v="2022-04-19T15:26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58"/>
    <d v="2022-03-15T12:11:02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79"/>
    <d v="2022-03-15T12:11:02"/>
    <n v="27"/>
    <n v="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5"/>
    <x v="72"/>
    <d v="2022-03-15T12:11:02"/>
    <n v="137"/>
    <n v="7"/>
    <n v="1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49"/>
    <d v="2022-03-15T12:13:27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64"/>
    <d v="2022-03-15T12:13:2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16"/>
    <d v="2022-03-15T12:13:27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73"/>
    <d v="2022-03-15T12:13:27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36"/>
    <d v="2022-03-15T12:13:27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37"/>
    <d v="2022-03-15T12:13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65"/>
    <d v="2022-03-15T12:13:27"/>
    <n v="504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317"/>
    <x v="66"/>
    <d v="2022-03-15T12:13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82"/>
    <d v="2022-03-15T12:1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7"/>
    <d v="2022-03-15T12:14:32"/>
    <n v="99"/>
    <n v="94"/>
    <n v="5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83"/>
    <d v="2022-03-15T12:14:3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8"/>
    <d v="2022-03-15T12:14:32"/>
    <n v="74"/>
    <n v="5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69"/>
    <d v="2022-03-15T12:14:32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7"/>
    <d v="2022-03-15T12:14:32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91"/>
    <d v="2022-03-15T14:45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16"/>
    <d v="2022-03-15T14:45:05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73"/>
    <d v="2022-03-15T14:45:0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35"/>
    <d v="2022-03-15T14:45:0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36"/>
    <d v="2022-03-15T14:45:05"/>
    <n v="307"/>
    <n v="307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37"/>
    <d v="2022-03-15T14:45:05"/>
    <n v="135"/>
    <n v="135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38"/>
    <d v="2022-03-15T14:45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67"/>
    <d v="2022-03-15T14:45:05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167"/>
    <d v="2022-03-15T14:45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68"/>
    <d v="2022-03-15T14:45:05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69"/>
    <d v="2022-03-15T14:45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97"/>
    <d v="2022-03-15T14:45:0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98"/>
    <d v="2022-03-15T14:45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9"/>
    <s v="200740"/>
    <x v="58"/>
    <d v="2022-03-15T14:45:05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49"/>
    <d v="2022-03-15T14:45:2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64"/>
    <d v="2022-03-15T14:45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84"/>
    <d v="2022-05-18T11:05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42"/>
    <d v="2022-06-20T15:08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1"/>
    <d v="2022-06-20T15:08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82"/>
    <d v="2022-06-20T15:08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7"/>
    <d v="2022-06-20T15:08:34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09"/>
    <d v="2022-06-20T15:08:34"/>
    <n v="0"/>
    <m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21"/>
    <d v="2022-06-20T15:08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73"/>
    <d v="2022-06-20T15:08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22"/>
    <d v="2022-06-20T15:0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67"/>
    <d v="2022-06-20T15:08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83"/>
    <d v="2022-06-20T15:08:34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8"/>
    <d v="2022-06-20T15:08:34"/>
    <n v="390"/>
    <n v="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6"/>
    <d v="2022-06-20T15:0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201"/>
    <d v="2022-06-20T15:08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7"/>
    <d v="2022-06-20T15:08:3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7"/>
    <d v="2022-06-20T15:08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15"/>
    <d v="2022-06-20T15:08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40"/>
    <d v="2022-06-20T15:08:3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90"/>
    <d v="2022-06-20T16:42:3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4"/>
    <d v="2022-06-20T16:42:3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6"/>
    <d v="2022-06-20T16:42:39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73"/>
    <d v="2022-06-20T16:42:3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06"/>
    <d v="2022-06-20T16:42:39"/>
    <n v="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35"/>
    <d v="2022-06-20T16:42:3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36"/>
    <d v="2022-06-20T16:42:39"/>
    <n v="674"/>
    <n v="674"/>
    <m/>
    <m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37"/>
    <d v="2022-06-20T16:42:39"/>
    <n v="896"/>
    <n v="896"/>
    <m/>
    <m/>
    <n v="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38"/>
    <d v="2022-06-20T16:42:3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52"/>
    <d v="2022-06-20T16:42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39"/>
    <d v="2022-06-20T16:42:3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65"/>
    <d v="2022-06-20T16:42:39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67"/>
    <d v="2022-06-20T16:42:39"/>
    <n v="670"/>
    <n v="670"/>
    <m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53"/>
    <d v="2022-06-20T16:42:3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8"/>
    <d v="2022-03-15T14:40:5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204"/>
    <d v="2022-03-15T14:4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9"/>
    <d v="2022-03-15T14:40:5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53"/>
    <d v="2022-03-15T14:28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13"/>
    <d v="2022-03-15T14:28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4"/>
    <d v="2022-03-15T14:28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88"/>
    <d v="2022-03-15T14:33:1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16"/>
    <d v="2022-03-15T14:33:18"/>
    <n v="87"/>
    <n v="87"/>
    <n v="0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58"/>
    <d v="2022-04-19T15:18:1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79"/>
    <d v="2022-04-19T15:18:10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3"/>
    <x v="72"/>
    <d v="2022-04-19T15:18:10"/>
    <n v="58"/>
    <n v="11"/>
    <n v="4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49"/>
    <d v="2022-04-19T15:1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16"/>
    <d v="2022-04-19T15:1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39"/>
    <d v="2022-04-19T15:1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56"/>
    <d v="2022-04-19T15:1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4"/>
    <x v="68"/>
    <d v="2022-04-19T15:18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64"/>
    <d v="2022-07-14T11:24:3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38"/>
    <d v="2022-07-14T11:24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90"/>
    <d v="2022-07-14T11:24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6"/>
    <d v="2022-07-14T11:24:36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73"/>
    <d v="2022-07-14T11:24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93"/>
    <d v="2022-07-14T11:24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35"/>
    <d v="2022-07-14T11:24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36"/>
    <d v="2022-07-14T11:24:36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37"/>
    <d v="2022-07-14T11:24:3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38"/>
    <d v="2022-07-14T11:24:3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39"/>
    <d v="2022-07-14T11:24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65"/>
    <d v="2022-07-14T11:24:36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66"/>
    <d v="2022-07-14T11:24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67"/>
    <d v="2022-07-14T11:24:36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209"/>
    <d v="2022-07-14T11:24:3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66"/>
    <d v="2022-07-14T11:24:3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123"/>
    <d v="2022-07-14T11:24:3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4"/>
    <s v="105312"/>
    <x v="284"/>
    <d v="2022-07-14T11:24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34"/>
    <d v="2022-05-18T11:05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"/>
    <d v="2022-05-18T11:0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4"/>
    <d v="2022-05-18T11:05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"/>
    <d v="2022-05-18T11:05:3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35"/>
    <d v="2022-05-18T11:0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41"/>
    <d v="2022-05-18T11:0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49"/>
    <d v="2022-05-18T11:05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16"/>
    <d v="2022-03-15T14:27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36"/>
    <d v="2022-03-15T14:27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56"/>
    <d v="2022-03-15T14:27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97"/>
    <d v="2022-03-15T14:15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6"/>
    <d v="2022-03-15T14:1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94"/>
    <d v="2022-03-15T14:1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9"/>
    <d v="2022-03-15T13:36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117"/>
    <d v="2022-03-15T13:3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84"/>
    <d v="2022-03-15T13:3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26"/>
    <d v="2022-03-15T13:3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59"/>
    <d v="2022-03-15T13:3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63"/>
    <d v="2022-03-15T13:3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85"/>
    <d v="2022-03-15T13:3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30"/>
    <d v="2022-03-15T13:3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13"/>
    <d v="2022-03-15T14:40:1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4"/>
    <d v="2022-03-15T14:40:1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"/>
    <d v="2022-03-15T14:40:19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01"/>
    <d v="2022-03-15T14:40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02"/>
    <d v="2022-03-15T14:4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41"/>
    <d v="2022-03-15T14:40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03"/>
    <d v="2022-03-15T14:40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49"/>
    <d v="2022-03-15T14:40:19"/>
    <n v="63"/>
    <m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1"/>
    <d v="2022-03-15T14:40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39"/>
    <d v="2022-03-15T14:40:19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91"/>
    <d v="2022-03-15T14:40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6"/>
    <x v="58"/>
    <d v="2022-03-15T13:33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16"/>
    <d v="2022-03-15T13:33:52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92"/>
    <d v="2022-03-15T13:33:52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85"/>
    <d v="2022-02-16T14:28:1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126"/>
    <d v="2022-02-16T14:28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100"/>
    <d v="2022-05-18T10:27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0"/>
    <x v="84"/>
    <d v="2022-05-18T10:27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102"/>
    <d v="2022-05-18T10:2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41"/>
    <d v="2022-05-18T10:2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91"/>
    <d v="2022-05-18T10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16"/>
    <d v="2022-05-18T10:24:46"/>
    <n v="16"/>
    <n v="4"/>
    <n v="12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73"/>
    <d v="2022-05-18T10:24:46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405"/>
    <x v="93"/>
    <d v="2022-05-18T10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8"/>
    <d v="2022-05-18T11:37:23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9"/>
    <d v="2022-05-18T11:37:2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34"/>
    <d v="2022-02-16T12:46:31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4"/>
    <d v="2022-02-16T12:46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0"/>
    <d v="2022-02-16T12:46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"/>
    <d v="2022-02-16T12:46:3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19"/>
    <d v="2022-02-16T12:46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32"/>
    <d v="2022-02-16T12:46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1"/>
    <d v="2022-02-16T12:46:3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4"/>
    <d v="2022-02-16T12:46:31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41"/>
    <d v="2022-02-16T12:46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4"/>
    <d v="2022-02-16T12:46:3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5"/>
    <d v="2022-02-16T12:46:31"/>
    <n v="770"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77"/>
    <d v="2022-02-16T12:46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"/>
    <d v="2022-02-16T12:46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80"/>
    <d v="2022-02-16T12:46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48"/>
    <d v="2022-02-16T12:46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0"/>
    <d v="2022-02-16T14:28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198"/>
    <d v="2022-02-16T14:2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30"/>
    <d v="2022-02-16T14:28:1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31"/>
    <d v="2022-02-16T14:28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1"/>
    <d v="2022-02-16T14:28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2"/>
    <d v="2022-02-16T14:28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4"/>
    <d v="2022-02-16T14:28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"/>
    <d v="2022-02-16T14:28:1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16"/>
    <d v="2022-02-16T14:28:1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92"/>
    <d v="2022-02-16T14:28:1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93"/>
    <d v="2022-02-16T14:2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94"/>
    <d v="2022-02-16T14:28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35"/>
    <d v="2022-02-16T14:2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36"/>
    <d v="2022-02-16T14:28:1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65"/>
    <d v="2022-02-16T14:28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67"/>
    <d v="2022-02-16T14:28:1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58"/>
    <d v="2022-02-16T14:28:1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511"/>
    <x v="74"/>
    <d v="2022-02-16T14:28:1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76"/>
    <d v="2022-02-16T14:28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31"/>
    <d v="2022-07-14T11:25:0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32"/>
    <d v="2022-07-14T11:25:0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0"/>
    <s v="105313"/>
    <x v="133"/>
    <d v="2022-07-14T11:25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86"/>
    <d v="2022-04-19T14:50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9"/>
    <d v="2022-04-19T14:50:5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1"/>
    <d v="2022-04-19T14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63"/>
    <d v="2022-04-19T14:50:57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38"/>
    <d v="2022-04-19T14:53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65"/>
    <d v="2022-04-19T14:53:4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67"/>
    <d v="2022-04-19T14:53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68"/>
    <d v="2022-04-19T14:53:4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58"/>
    <d v="2022-04-19T14:53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1"/>
    <x v="19"/>
    <d v="2022-04-19T14:5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2"/>
    <d v="2022-03-15T14:42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3"/>
    <d v="2022-03-15T14:42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8"/>
    <d v="2022-05-18T11:26:4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9"/>
    <d v="2022-05-18T11:26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0"/>
    <d v="2022-05-18T11:2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17"/>
    <d v="2022-05-18T11:2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4"/>
    <d v="2022-05-18T11:26:4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36"/>
    <d v="2022-05-18T10:56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56"/>
    <d v="2022-05-18T10:56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142"/>
    <d v="2022-05-18T10:5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67"/>
    <d v="2022-05-18T10:5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40"/>
    <d v="2022-05-18T10:56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58"/>
    <d v="2022-05-18T10:5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79"/>
    <d v="2022-05-18T10:56:1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72"/>
    <d v="2022-05-18T10:5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16"/>
    <d v="2022-05-18T10:56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36"/>
    <d v="2022-05-18T10:56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65"/>
    <d v="2022-05-18T10:56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142"/>
    <d v="2022-05-18T10:56:28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58"/>
    <d v="2022-05-18T10:56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79"/>
    <d v="2022-05-18T10:56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6"/>
    <x v="72"/>
    <d v="2022-05-18T10:56:28"/>
    <n v="32"/>
    <n v="16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75"/>
    <d v="2022-05-18T10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8"/>
    <d v="2022-05-18T10:56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58"/>
    <d v="2022-06-20T16:04:14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74"/>
    <d v="2022-06-20T16:04:1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0"/>
    <x v="109"/>
    <d v="2022-06-20T16:04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1"/>
    <x v="64"/>
    <d v="2022-06-20T16:04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451"/>
    <x v="92"/>
    <d v="2022-06-20T16:04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104"/>
    <d v="2022-06-20T16:0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37"/>
    <d v="2022-06-20T16:0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39"/>
    <d v="2022-06-20T16:0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56"/>
    <d v="2022-06-20T16:04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67"/>
    <d v="2022-06-20T16:04:5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68"/>
    <d v="2022-06-20T16:04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0"/>
    <d v="2022-04-19T14:50:09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1"/>
    <d v="2022-04-19T14:50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1"/>
    <d v="2022-04-19T14:5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32"/>
    <d v="2022-04-19T14:50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33"/>
    <d v="2022-04-19T14:50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155"/>
    <d v="2022-04-19T14:5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36"/>
    <d v="2022-04-19T15:16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56"/>
    <d v="2022-04-19T15:1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65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68"/>
    <d v="2022-04-19T15:1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40"/>
    <d v="2022-04-19T15:1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58"/>
    <d v="2022-04-19T15:16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27"/>
    <d v="2022-04-19T14:50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85"/>
    <d v="2022-04-19T14:5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38"/>
    <d v="2022-06-20T16:43:4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39"/>
    <d v="2022-06-20T16:43:4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65"/>
    <d v="2022-06-20T16:43:48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67"/>
    <d v="2022-06-20T16:43:48"/>
    <n v="345"/>
    <n v="345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53"/>
    <d v="2022-06-20T16:43:48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86"/>
    <d v="2022-06-20T16:43:48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66"/>
    <d v="2022-06-20T16:43:48"/>
    <n v="944"/>
    <n v="9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83"/>
    <d v="2022-06-20T16:43:4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68"/>
    <d v="2022-06-20T16:43:48"/>
    <n v="173"/>
    <n v="1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4"/>
    <d v="2022-06-20T16:45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3"/>
    <d v="2022-06-20T16:45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4"/>
    <d v="2022-06-20T16:45:07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5"/>
    <d v="2022-06-20T16:45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03"/>
    <d v="2022-05-18T11:25:4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49"/>
    <d v="2022-05-18T11:25:49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89"/>
    <d v="2022-05-18T11:2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6"/>
    <d v="2022-05-18T11:25:49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3"/>
    <d v="2022-05-18T11:25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6"/>
    <d v="2022-05-18T11:25:49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7"/>
    <d v="2022-05-18T11:25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9"/>
    <d v="2022-05-18T11:2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6"/>
    <d v="2022-05-18T11:25:4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5"/>
    <d v="2022-05-18T11:25:49"/>
    <n v="0"/>
    <m/>
    <m/>
    <n v="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6"/>
    <d v="2022-05-18T11:25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7"/>
    <d v="2022-05-18T11:25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8"/>
    <d v="2022-05-18T11:25:49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30"/>
    <d v="2022-04-19T15:26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31"/>
    <d v="2022-04-19T15:2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2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53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4"/>
    <d v="2022-04-19T15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87"/>
    <d v="2022-04-19T15:2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64"/>
    <d v="2022-04-19T15:26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16"/>
    <d v="2022-04-19T15:26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73"/>
    <d v="2022-04-19T15:26:2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99"/>
    <d v="2022-06-20T15:0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1"/>
    <d v="2022-06-20T15:06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6"/>
    <d v="2022-06-20T15:06:47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7"/>
    <d v="2022-06-20T15:06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2"/>
    <d v="2022-06-20T15:06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3"/>
    <d v="2022-06-20T15:0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9"/>
    <d v="2022-06-20T15:06:47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91"/>
    <d v="2022-06-20T15:06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0"/>
    <d v="2022-06-20T15:06:47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"/>
    <d v="2022-06-20T15:06:47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3"/>
    <d v="2022-06-20T15:06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2"/>
    <d v="2022-06-20T15:06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3"/>
    <d v="2022-06-20T15:06:4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4"/>
    <d v="2022-06-20T15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0"/>
    <d v="2022-06-20T15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"/>
    <d v="2022-06-20T15:0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"/>
    <d v="2022-06-20T15:0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29"/>
    <d v="2022-06-20T15:0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72"/>
    <d v="2022-06-20T15:06:4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32"/>
    <d v="2022-06-20T15:0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13"/>
    <d v="2022-06-20T15:06:47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41"/>
    <d v="2022-04-19T14:48:5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8"/>
    <d v="2022-04-19T14:48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49"/>
    <d v="2022-04-19T14:48:51"/>
    <n v="120"/>
    <n v="17"/>
    <n v="103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64"/>
    <d v="2022-04-19T14:48:51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6"/>
    <d v="2022-04-19T14:48:51"/>
    <n v="164"/>
    <n v="19"/>
    <n v="145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73"/>
    <d v="2022-04-19T14:48:51"/>
    <n v="61"/>
    <n v="1"/>
    <n v="60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93"/>
    <d v="2022-04-19T14:4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4"/>
    <d v="2022-04-19T15:49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"/>
    <d v="2022-04-19T15:29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41"/>
    <d v="2022-04-19T15:2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64"/>
    <d v="2022-04-19T15:29:0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6"/>
    <d v="2022-04-19T15:29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94"/>
    <d v="2022-04-19T15:29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36"/>
    <d v="2022-04-19T15:29:0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65"/>
    <d v="2022-04-19T15:29:0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209"/>
    <d v="2022-04-19T15:29:00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68"/>
    <d v="2022-04-19T15:29:0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40"/>
    <d v="2022-05-18T10:5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58"/>
    <d v="2022-05-18T10:54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71"/>
    <d v="2022-05-18T10:5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79"/>
    <d v="2022-05-18T10:54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72"/>
    <d v="2022-05-18T10:54:28"/>
    <n v="50"/>
    <n v="4"/>
    <n v="4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49"/>
    <d v="2022-05-18T10:54:56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16"/>
    <d v="2022-05-18T10:54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36"/>
    <d v="2022-05-18T10:54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56"/>
    <d v="2022-05-18T10:54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68"/>
    <d v="2022-05-18T10:5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40"/>
    <d v="2022-05-18T10:54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58"/>
    <d v="2022-05-18T10:54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79"/>
    <d v="2022-05-18T10:5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1"/>
    <x v="72"/>
    <d v="2022-05-18T10:54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16"/>
    <d v="2022-05-18T10:55:1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73"/>
    <d v="2022-05-18T10:55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36"/>
    <d v="2022-05-18T10:55:1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3"/>
    <d v="2022-03-15T14:00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4"/>
    <d v="2022-03-15T14:00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"/>
    <d v="2022-03-15T14:00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130"/>
    <d v="2022-03-15T14:00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64"/>
    <d v="2022-03-15T14:00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01"/>
    <d v="2022-03-15T14:32:5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135"/>
    <d v="2022-03-15T14:32:5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106"/>
    <d v="2022-03-15T14:33:1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58"/>
    <d v="2022-03-15T14:35:26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144"/>
    <d v="2022-03-15T14:35:26"/>
    <n v="38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819"/>
    <x v="72"/>
    <d v="2022-03-15T14:35:26"/>
    <n v="1422"/>
    <n v="270"/>
    <n v="1017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41"/>
    <d v="2022-03-15T14:35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01"/>
    <d v="2022-03-15T14:35:5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07"/>
    <d v="2022-03-15T14:35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78"/>
    <d v="2022-03-15T14:35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10"/>
    <d v="2022-03-15T14:3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11"/>
    <d v="2022-03-15T14:35:5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56"/>
    <d v="2022-05-18T10:55:3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142"/>
    <d v="2022-05-18T10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67"/>
    <d v="2022-05-18T10:55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40"/>
    <d v="2022-05-18T10:55:3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58"/>
    <d v="2022-05-18T10:55:33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79"/>
    <d v="2022-05-18T10:5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16"/>
    <d v="2022-05-18T10:55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104"/>
    <d v="2022-05-18T10:5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36"/>
    <d v="2022-05-18T10:55:53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37"/>
    <d v="2022-05-18T10:5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56"/>
    <d v="2022-05-18T10:55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67"/>
    <d v="2022-05-18T10:5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40"/>
    <d v="2022-05-18T10:55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58"/>
    <d v="2022-05-18T10:55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138"/>
    <d v="2022-03-15T14:45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16"/>
    <d v="2022-03-15T14:45:2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80"/>
    <d v="2022-03-15T14:45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18"/>
    <d v="2022-03-15T14:00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26"/>
    <d v="2022-03-15T14:00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16"/>
    <d v="2022-03-15T14:00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6"/>
    <x v="36"/>
    <d v="2022-03-15T14:00:0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0"/>
    <d v="2022-06-20T15:08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1"/>
    <d v="2022-06-20T15:08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51"/>
    <d v="2022-06-20T15:08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2"/>
    <d v="2022-06-20T15:0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49"/>
    <d v="2022-06-20T15:08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33"/>
    <d v="2022-06-20T15:0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31"/>
    <d v="2022-06-20T15:0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34"/>
    <d v="2022-06-20T15:08:5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"/>
    <d v="2022-06-20T15:0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"/>
    <d v="2022-06-20T15:0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11"/>
    <d v="2022-06-20T15:0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4"/>
    <d v="2022-06-20T15:08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5"/>
    <d v="2022-06-20T15:08:5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72"/>
    <d v="2022-04-19T14:46:48"/>
    <n v="492"/>
    <n v="43"/>
    <n v="430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35"/>
    <d v="2022-04-19T14:47:0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41"/>
    <d v="2022-04-19T14:47:0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1"/>
    <x v="199"/>
    <d v="2022-04-19T14:47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78"/>
    <x v="75"/>
    <d v="2022-02-16T14:01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218"/>
    <d v="2022-03-15T11:40:0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51"/>
    <d v="2022-03-15T11:40:00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7"/>
    <s v="105309"/>
    <x v="16"/>
    <d v="2022-03-15T12:09:10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6"/>
    <d v="2022-04-19T14:52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86"/>
    <d v="2022-04-19T14:52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61"/>
    <d v="2022-04-19T14:52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63"/>
    <d v="2022-04-19T14:52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7"/>
    <d v="2022-04-19T14:52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85"/>
    <d v="2022-04-19T14:52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0"/>
    <d v="2022-04-19T15:29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98"/>
    <d v="2022-04-19T15:2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144"/>
    <d v="2022-06-20T16:39:08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1"/>
    <x v="72"/>
    <d v="2022-06-20T16:39:08"/>
    <n v="425"/>
    <n v="232"/>
    <n v="173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49"/>
    <d v="2022-06-20T16:39:3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138"/>
    <d v="2022-06-20T16:39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90"/>
    <d v="2022-06-20T16:39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16"/>
    <d v="2022-06-20T16:39:3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35"/>
    <d v="2022-06-20T16:39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36"/>
    <d v="2022-06-20T16:39:34"/>
    <n v="386"/>
    <n v="386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37"/>
    <d v="2022-06-20T16:39:3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38"/>
    <d v="2022-06-20T16:39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39"/>
    <d v="2022-06-20T16:39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67"/>
    <d v="2022-06-20T16:39:34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183"/>
    <d v="2022-06-20T16:39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68"/>
    <d v="2022-06-20T16:39:3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97"/>
    <d v="2022-06-20T16:39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98"/>
    <d v="2022-06-20T16:39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02"/>
    <x v="58"/>
    <d v="2022-06-20T16:39:34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3"/>
    <d v="2022-03-15T14:3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4"/>
    <d v="2022-03-15T14:38:5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5"/>
    <d v="2022-03-15T14:38:5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6"/>
    <d v="2022-03-15T14:38:5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67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86"/>
    <d v="2022-03-15T14:38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59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88"/>
    <d v="2022-06-20T16:40:19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16"/>
    <d v="2022-06-20T16:40:19"/>
    <n v="63"/>
    <n v="63"/>
    <n v="0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73"/>
    <d v="2022-06-20T16:40:19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94"/>
    <d v="2022-06-20T16:40:1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35"/>
    <d v="2022-06-20T16:40:19"/>
    <n v="7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36"/>
    <d v="2022-06-20T16:40:19"/>
    <n v="998"/>
    <n v="998"/>
    <n v="0"/>
    <n v="0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37"/>
    <d v="2022-06-20T16:40:19"/>
    <n v="87"/>
    <n v="87"/>
    <n v="0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04"/>
    <x v="38"/>
    <d v="2022-06-20T16:40:19"/>
    <n v="13"/>
    <n v="13"/>
    <n v="0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27"/>
    <d v="2022-05-18T11:0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25"/>
    <d v="2022-05-18T11:05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26"/>
    <d v="2022-05-18T11:05:3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86"/>
    <d v="2022-05-18T11:05:3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9"/>
    <d v="2022-05-18T11:05:3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3"/>
    <d v="2022-05-18T11:05:3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85"/>
    <d v="2022-05-18T11:05:3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26"/>
    <d v="2022-05-18T11:05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20"/>
    <d v="2022-05-18T11:0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0"/>
    <d v="2022-05-18T11:05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98"/>
    <d v="2022-05-18T11:05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30"/>
    <d v="2022-05-18T11:05:3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31"/>
    <d v="2022-05-18T11:05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1"/>
    <d v="2022-05-18T11:05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32"/>
    <d v="2022-05-18T11:05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49"/>
    <d v="2022-05-18T11:0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35"/>
    <d v="2022-04-19T14:48:51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58"/>
    <d v="2022-04-19T15:29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79"/>
    <d v="2022-04-19T15:29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8"/>
    <d v="2022-04-19T15:29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9"/>
    <d v="2022-04-19T15:29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20"/>
    <d v="2022-04-19T15:29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17"/>
    <d v="2022-04-19T15:29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84"/>
    <d v="2022-04-19T15:29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26"/>
    <d v="2022-04-19T15:29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86"/>
    <d v="2022-04-19T15:29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9"/>
    <d v="2022-04-19T15:29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63"/>
    <d v="2022-04-19T15:29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85"/>
    <d v="2022-04-19T15:29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20"/>
    <d v="2022-04-19T15:2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35"/>
    <d v="2022-05-18T10:54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36"/>
    <d v="2022-05-18T10:54:2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56"/>
    <d v="2022-05-18T10:54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0"/>
    <x v="65"/>
    <d v="2022-05-18T10:54:2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56"/>
    <d v="2022-05-18T10:55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65"/>
    <d v="2022-05-18T10:5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142"/>
    <d v="2022-05-18T10:55:14"/>
    <n v="4"/>
    <m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48"/>
    <d v="2022-06-20T15:06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49"/>
    <d v="2022-06-20T15:06:47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1"/>
    <d v="2022-06-20T15:06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03"/>
    <d v="2022-06-20T15:0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39"/>
    <d v="2022-06-20T15:06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91"/>
    <d v="2022-06-20T15:06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6"/>
    <d v="2022-06-20T15:06:47"/>
    <n v="153"/>
    <m/>
    <n v="153"/>
    <n v="0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3"/>
    <d v="2022-06-20T15:06:47"/>
    <n v="174"/>
    <m/>
    <n v="174"/>
    <n v="0"/>
    <n v="1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06"/>
    <d v="2022-06-20T15:06:47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6"/>
    <d v="2022-06-20T15:06:47"/>
    <n v="386"/>
    <m/>
    <n v="386"/>
    <n v="0"/>
    <n v="3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65"/>
    <d v="2022-06-20T15:06:47"/>
    <n v="2559"/>
    <m/>
    <n v="2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1"/>
    <d v="2022-05-18T09:59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91"/>
    <d v="2022-05-18T09:5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6"/>
    <d v="2022-05-18T09:59:5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73"/>
    <d v="2022-05-18T09:59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93"/>
    <d v="2022-05-18T09:5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6"/>
    <d v="2022-05-18T09:59:58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7"/>
    <d v="2022-05-18T09:59:5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8"/>
    <d v="2022-05-18T09:5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39"/>
    <d v="2022-05-18T09:5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5"/>
    <d v="2022-05-18T09:59:58"/>
    <n v="499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6"/>
    <d v="2022-05-18T09:59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1"/>
    <d v="2022-05-18T09:59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82"/>
    <d v="2022-05-18T09:5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73"/>
    <d v="2022-03-15T14:20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35"/>
    <d v="2022-03-15T14:20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36"/>
    <d v="2022-03-15T14:20:1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37"/>
    <d v="2022-03-15T14:20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56"/>
    <d v="2022-03-15T14:20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65"/>
    <d v="2022-03-15T14:20:1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68"/>
    <d v="2022-03-15T14:20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97"/>
    <d v="2022-03-15T14:20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7"/>
    <d v="2022-02-16T12:45:0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85"/>
    <d v="2022-02-16T12:45:02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120"/>
    <d v="2022-02-16T12:4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0"/>
    <d v="2022-02-16T12:4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8"/>
    <d v="2022-02-16T12:45:0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29"/>
    <d v="2022-02-16T12:45:02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0"/>
    <d v="2022-02-16T12:45:02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31"/>
    <d v="2022-02-16T12:45:0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3"/>
    <x v="51"/>
    <d v="2022-02-16T12:45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0"/>
    <d v="2022-05-18T09:5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4"/>
    <d v="2022-05-18T09:54:57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"/>
    <d v="2022-05-18T09:54:57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8"/>
    <d v="2022-05-18T09:5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49"/>
    <d v="2022-05-18T09:54:57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11"/>
    <d v="2022-05-18T09:5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7"/>
    <d v="2022-04-19T14:46:4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8"/>
    <d v="2022-04-19T14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4"/>
    <x v="73"/>
    <d v="2022-03-15T14:33:18"/>
    <n v="5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76"/>
    <d v="2022-03-15T12:24:4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8"/>
    <d v="2022-03-15T12:24:4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19"/>
    <d v="2022-03-15T12:24:4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0"/>
    <d v="2022-03-15T12:24:4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84"/>
    <d v="2022-03-15T12:24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6"/>
    <d v="2022-03-15T14:40:3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65"/>
    <d v="2022-03-15T14:40:38"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20"/>
    <d v="2022-03-15T14:1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117"/>
    <d v="2022-03-15T14:1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478"/>
    <x v="26"/>
    <d v="2022-03-15T14:15:2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8"/>
    <d v="2022-04-19T15:52:2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9"/>
    <d v="2022-04-19T15:52:2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84"/>
    <d v="2022-04-19T15:52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3"/>
    <d v="2022-04-19T15:52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4"/>
    <d v="2022-04-19T15:52:2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5"/>
    <d v="2022-04-19T15:52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6"/>
    <d v="2022-04-19T15:52:2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86"/>
    <d v="2022-04-19T15:52:2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61"/>
    <d v="2022-04-19T15:5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63"/>
    <d v="2022-04-19T15:52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7"/>
    <d v="2022-04-19T15:5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85"/>
    <d v="2022-04-19T15:52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20"/>
    <d v="2022-04-19T15:5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8"/>
    <d v="2022-04-19T15:5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"/>
    <d v="2022-06-20T16:42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43"/>
    <d v="2022-06-20T16:42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59"/>
    <d v="2022-07-14T11:4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63"/>
    <d v="2022-07-14T11:44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27"/>
    <d v="2022-07-14T11:4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85"/>
    <d v="2022-07-14T11:4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120"/>
    <d v="2022-07-14T11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32"/>
    <d v="2022-07-14T11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52"/>
    <d v="2022-07-14T11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53"/>
    <d v="2022-07-14T11:4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1"/>
    <d v="2022-07-14T11:4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87"/>
    <d v="2022-07-14T11:44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49"/>
    <d v="2022-07-14T11:44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64"/>
    <d v="2022-07-14T11:4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16"/>
    <d v="2022-07-14T11:44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36"/>
    <d v="2022-07-14T11:44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56"/>
    <d v="2022-07-14T11:44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65"/>
    <d v="2022-07-14T11:44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68"/>
    <d v="2022-07-14T11:44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40"/>
    <d v="2022-07-14T11:44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58"/>
    <d v="2022-07-14T11:44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7"/>
    <x v="72"/>
    <d v="2022-07-14T11:44:29"/>
    <n v="6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76"/>
    <d v="2022-07-14T11:4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18"/>
    <d v="2022-07-14T11:44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19"/>
    <d v="2022-07-14T11:4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73"/>
    <d v="2022-03-15T14:45:2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93"/>
    <d v="2022-03-15T14:45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67"/>
    <d v="2022-03-15T13:59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68"/>
    <d v="2022-03-15T13:5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57"/>
    <d v="2022-03-15T13:5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58"/>
    <d v="2022-03-15T13:59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79"/>
    <d v="2022-03-15T13:5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4"/>
    <x v="72"/>
    <d v="2022-03-15T13:59:26"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18"/>
    <d v="2022-03-15T13:59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26"/>
    <d v="2022-03-15T13:59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4"/>
    <d v="2022-03-15T13:59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49"/>
    <d v="2022-03-15T13:59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36"/>
    <d v="2022-03-15T13:59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65"/>
    <d v="2022-03-15T13:59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142"/>
    <d v="2022-03-15T13:59:44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68"/>
    <d v="2022-03-15T13:59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5"/>
    <x v="72"/>
    <d v="2022-03-15T13:5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8"/>
    <d v="2022-06-20T15:0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99"/>
    <d v="2022-06-20T15:08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49"/>
    <d v="2022-06-20T15:08:5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4"/>
    <d v="2022-06-20T15:08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90"/>
    <d v="2022-06-20T15:08:50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6"/>
    <d v="2022-06-20T15:08:50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6"/>
    <d v="2022-06-20T15:08:5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7"/>
    <d v="2022-06-20T15:08:5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38"/>
    <d v="2022-06-20T15:08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5"/>
    <d v="2022-06-20T15:08:50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6"/>
    <d v="2022-06-20T15:08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7"/>
    <d v="2022-06-20T15:08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7"/>
    <d v="2022-05-18T09:59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23"/>
    <d v="2022-05-18T09:59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68"/>
    <d v="2022-05-18T09:59:58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7"/>
    <d v="2022-05-18T09:59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97"/>
    <d v="2022-05-18T09:59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115"/>
    <d v="2022-05-18T09:59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58"/>
    <d v="2022-05-18T09:59:5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79"/>
    <d v="2022-05-18T09:59:58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2"/>
    <s v="105308"/>
    <x v="72"/>
    <d v="2022-05-18T09:59:58"/>
    <n v="266"/>
    <n v="109"/>
    <n v="14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97"/>
    <d v="2022-05-18T10:00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99"/>
    <d v="2022-05-18T10:00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314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75"/>
    <d v="2022-05-18T10:00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76"/>
    <d v="2022-05-18T10:00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7"/>
    <d v="2022-05-18T10:00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8"/>
    <d v="2022-05-18T10:00:1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9"/>
    <d v="2022-05-18T10:00:1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0"/>
    <d v="2022-05-18T10:00:1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00"/>
    <d v="2022-05-18T10:00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84"/>
    <d v="2022-05-18T10:00:15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3"/>
    <d v="2022-05-18T10:00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8"/>
    <d v="2022-05-18T09:55:3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9"/>
    <d v="2022-05-18T09:55:3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30"/>
    <d v="2022-05-18T09:55:33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31"/>
    <d v="2022-05-18T09:55:3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84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26"/>
    <d v="2022-03-15T14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86"/>
    <d v="2022-03-15T14:01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59"/>
    <d v="2022-03-15T14:01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70"/>
    <x v="63"/>
    <d v="2022-03-15T14:01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94"/>
    <d v="2022-03-15T14:45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35"/>
    <d v="2022-03-15T14:45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36"/>
    <d v="2022-03-15T14:45:26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37"/>
    <d v="2022-03-15T14:45:2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38"/>
    <d v="2022-03-15T14:45:2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39"/>
    <d v="2022-03-15T14:45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67"/>
    <d v="2022-03-15T14:45:2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183"/>
    <d v="2022-03-15T14:45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68"/>
    <d v="2022-03-15T14:45:2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58"/>
    <d v="2022-03-15T14:45:2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109"/>
    <d v="2022-03-15T14:45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1"/>
    <x v="72"/>
    <d v="2022-03-15T14:45:26"/>
    <n v="41"/>
    <n v="5"/>
    <n v="3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49"/>
    <d v="2022-03-15T14:47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16"/>
    <d v="2022-03-15T14:47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36"/>
    <d v="2022-03-15T14:47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37"/>
    <d v="2022-03-15T14:47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200742"/>
    <x v="38"/>
    <d v="2022-03-15T14:47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262"/>
    <d v="2022-03-15T14:47:18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848"/>
    <x v="49"/>
    <d v="2022-03-15T14:47:1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7"/>
    <d v="2022-06-20T16:42:57"/>
    <n v="706"/>
    <n v="706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8"/>
    <d v="2022-06-20T16:42:57"/>
    <n v="10"/>
    <n v="1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52"/>
    <d v="2022-06-20T16:42:5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9"/>
    <d v="2022-06-20T16:42:57"/>
    <n v="30"/>
    <n v="3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5"/>
    <d v="2022-06-20T16:42:5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7"/>
    <d v="2022-06-20T16:42:57"/>
    <n v="800"/>
    <n v="80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53"/>
    <d v="2022-06-20T16:42:57"/>
    <n v="20"/>
    <n v="2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86"/>
    <d v="2022-06-20T16:42:57"/>
    <n v="6"/>
    <n v="6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5"/>
    <d v="2022-06-20T16:42:5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66"/>
    <d v="2022-06-20T16:42:57"/>
    <n v="597"/>
    <n v="5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26"/>
    <d v="2022-06-20T16:42:57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67"/>
    <d v="2022-06-20T16:42:5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83"/>
    <d v="2022-06-20T16:42:57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8"/>
    <d v="2022-06-20T16:42:57"/>
    <n v="186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6"/>
    <d v="2022-06-20T16:42:5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9"/>
    <d v="2022-06-20T16:42:57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7"/>
    <d v="2022-06-20T16:42:57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8"/>
    <d v="2022-06-20T16:42:57"/>
    <n v="57"/>
    <n v="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58"/>
    <d v="2022-06-20T16:42:57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44"/>
    <d v="2022-06-20T16:42:57"/>
    <n v="4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78"/>
    <d v="2022-06-20T16:42:5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72"/>
    <d v="2022-06-20T16:42:57"/>
    <n v="66"/>
    <n v="10"/>
    <n v="5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147"/>
    <d v="2022-06-20T16:43:1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823"/>
    <x v="49"/>
    <d v="2022-06-20T16:43:15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58"/>
    <d v="2022-05-18T11:06:25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74"/>
    <d v="2022-05-18T11:06:25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64"/>
    <d v="2022-05-18T11:07:0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9"/>
    <d v="2022-05-18T11:07:0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220"/>
    <d v="2022-05-18T11:07:0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16"/>
    <d v="2022-05-18T11:07:0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104"/>
    <d v="2022-05-18T11:07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36"/>
    <d v="2022-05-18T11:07:03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67"/>
    <d v="2022-05-18T11:07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183"/>
    <d v="2022-05-18T11:07:0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68"/>
    <d v="2022-05-18T11:07:0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3"/>
    <x v="58"/>
    <d v="2022-05-18T11:07:0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16"/>
    <d v="2022-05-18T11:07:22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4"/>
    <x v="92"/>
    <d v="2022-05-18T11:07:2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27"/>
    <d v="2022-05-18T11:08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85"/>
    <d v="2022-05-18T11:08:3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0"/>
    <d v="2022-05-18T11:0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30"/>
    <d v="2022-05-18T11:0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1"/>
    <d v="2022-05-18T11:08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2"/>
    <d v="2022-05-18T11:08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3"/>
    <d v="2022-05-18T11:08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44"/>
    <d v="2022-06-20T16:42:57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45"/>
    <d v="2022-06-20T16:4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7"/>
    <d v="2022-06-20T16:42:57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47"/>
    <d v="2022-06-20T16:42:57"/>
    <n v="52"/>
    <n v="52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99"/>
    <d v="2022-06-20T16:42:57"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49"/>
    <d v="2022-06-20T16:42:57"/>
    <n v="186"/>
    <n v="186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64"/>
    <d v="2022-06-20T16:42:57"/>
    <n v="0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38"/>
    <d v="2022-06-20T16:42:57"/>
    <n v="15"/>
    <n v="15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88"/>
    <d v="2022-06-20T16:42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89"/>
    <d v="2022-06-20T16:42:5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65"/>
    <d v="2022-06-20T16:42:57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0"/>
    <d v="2022-06-20T16:42:57"/>
    <n v="42"/>
    <n v="42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1"/>
    <d v="2022-06-20T16:42:57"/>
    <n v="15"/>
    <n v="1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6"/>
    <d v="2022-06-20T16:42:57"/>
    <n v="150"/>
    <n v="15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73"/>
    <d v="2022-06-20T16:42:57"/>
    <n v="62"/>
    <n v="62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3"/>
    <d v="2022-06-20T16:42:57"/>
    <n v="52"/>
    <n v="52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94"/>
    <d v="2022-06-20T16:42:57"/>
    <n v="10"/>
    <n v="1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4"/>
    <d v="2022-06-20T16:42:57"/>
    <n v="7"/>
    <n v="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51"/>
    <d v="2022-06-20T16:42:57"/>
    <n v="1"/>
    <n v="1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06"/>
    <d v="2022-06-20T16:4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5"/>
    <d v="2022-06-20T16:42:57"/>
    <n v="52"/>
    <n v="52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36"/>
    <d v="2022-06-20T16:42:57"/>
    <n v="949"/>
    <n v="949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52"/>
    <d v="2022-03-15T14:00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13"/>
    <d v="2022-03-15T14:35:5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83"/>
    <d v="2022-06-20T15:0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68"/>
    <d v="2022-06-20T15:08:16"/>
    <n v="245"/>
    <n v="0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7"/>
    <d v="2022-06-20T15:08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97"/>
    <d v="2022-06-20T15:08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15"/>
    <d v="2022-06-20T15:08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40"/>
    <d v="2022-06-20T15:08:1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58"/>
    <d v="2022-06-20T15:08:16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109"/>
    <d v="2022-06-20T15:08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4"/>
    <x v="79"/>
    <d v="2022-06-20T15:08:16"/>
    <n v="43"/>
    <n v="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74"/>
    <d v="2022-06-20T15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99"/>
    <d v="2022-06-20T15:08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5"/>
    <d v="2022-06-20T15:08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6"/>
    <d v="2022-06-20T15:08:3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7"/>
    <d v="2022-06-20T15:08:3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8"/>
    <d v="2022-06-20T15:08:3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19"/>
    <d v="2022-06-20T15:08:34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6"/>
    <s v="105468"/>
    <x v="204"/>
    <d v="2022-02-16T13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50"/>
    <d v="2022-03-15T14:40:5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200538"/>
    <x v="117"/>
    <d v="2022-03-15T14:40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0"/>
    <x v="132"/>
    <d v="2022-03-18T10:4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3"/>
    <d v="2022-03-15T12:24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4"/>
    <d v="2022-03-15T12:24:4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5"/>
    <d v="2022-03-15T12:24:4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26"/>
    <d v="2022-03-15T12:24:41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16"/>
    <d v="2022-03-15T14:30:34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73"/>
    <d v="2022-03-15T14:30:34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36"/>
    <d v="2022-03-15T14:30:3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39"/>
    <d v="2022-03-15T14:3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65"/>
    <d v="2022-03-15T14:30:34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722"/>
    <x v="66"/>
    <d v="2022-03-15T14:3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499"/>
    <x v="36"/>
    <d v="2022-03-15T14:23:59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467"/>
    <x v="31"/>
    <d v="2022-03-15T14:00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31"/>
    <d v="2022-03-15T14:28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52"/>
    <d v="2022-03-15T14:2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75"/>
    <d v="2022-06-20T15:06:47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04"/>
    <d v="2022-06-20T15:06:47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9"/>
    <d v="2022-06-20T15:06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5"/>
    <d v="2022-06-20T15:06:4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0"/>
    <d v="2022-06-20T15:0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50"/>
    <d v="2022-06-20T15:0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00"/>
    <d v="2022-06-20T15:06:4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2"/>
    <d v="2022-06-20T15:06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89"/>
    <d v="2022-06-20T15:06:47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6"/>
    <d v="2022-06-20T15:06:4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5"/>
    <d v="2022-06-20T15:06:47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7"/>
    <d v="2022-06-20T15:06:47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118"/>
    <d v="2022-06-20T15:06:47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25"/>
    <d v="2022-06-20T15:06:47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60"/>
    <d v="2022-06-20T15:0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318"/>
    <d v="2022-06-20T15:06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27"/>
    <d v="2022-06-20T15:06:47"/>
    <n v="0"/>
    <m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5"/>
    <d v="2022-06-20T15:06:47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6"/>
    <d v="2022-06-20T15:06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7"/>
    <d v="2022-06-20T15:0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00"/>
    <x v="8"/>
    <d v="2022-06-20T15:06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68"/>
    <d v="2022-04-19T15:34:3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58"/>
    <d v="2022-04-19T15:34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3"/>
    <x v="74"/>
    <d v="2022-04-19T15:34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76"/>
    <d v="2022-04-19T15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8"/>
    <d v="2022-04-19T15:3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9"/>
    <d v="2022-04-19T15:34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97"/>
    <d v="2022-04-19T15:48:44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98"/>
    <d v="2022-04-19T15:48:44"/>
    <n v="54"/>
    <n v="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58"/>
    <d v="2022-04-19T15:48:44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144"/>
    <d v="2022-04-19T15:48:44"/>
    <n v="34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819"/>
    <x v="72"/>
    <d v="2022-04-19T15:48:44"/>
    <n v="1172"/>
    <n v="356"/>
    <n v="67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41"/>
    <d v="2022-04-19T15:49:0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01"/>
    <d v="2022-04-19T15:49:0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07"/>
    <d v="2022-04-19T15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319"/>
    <d v="2022-04-19T15:4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93"/>
    <d v="2022-04-19T15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13"/>
    <d v="2022-04-19T15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14"/>
    <d v="2022-04-19T15:49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215"/>
    <d v="2022-04-19T15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6"/>
    <d v="2022-04-19T15:49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44"/>
    <d v="2022-04-19T15:49:00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45"/>
    <d v="2022-04-19T15:4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46"/>
    <d v="2022-04-19T15:49:0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7"/>
    <d v="2022-04-19T15:49:00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47"/>
    <d v="2022-04-19T15:4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8"/>
    <d v="2022-02-16T14:28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9"/>
    <d v="2022-02-16T14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0"/>
    <d v="2022-02-16T14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84"/>
    <d v="2022-02-16T14:28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437"/>
    <x v="73"/>
    <d v="2022-03-15T13:33:52"/>
    <n v="0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3"/>
    <d v="2022-05-18T11:26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27"/>
    <d v="2022-05-18T11:26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4"/>
    <d v="2022-05-18T11:26:4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4"/>
    <d v="2022-05-18T11:05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6"/>
    <d v="2022-05-18T11:05:3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36"/>
    <d v="2022-05-18T11:05:31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37"/>
    <d v="2022-05-18T11:0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5"/>
    <d v="2022-05-18T11:05:31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6"/>
    <d v="2022-05-18T11:0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7"/>
    <d v="2022-05-18T11:05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209"/>
    <d v="2022-05-18T11:05:3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68"/>
    <d v="2022-05-18T11:0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8"/>
    <d v="2022-05-18T11:05:3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72"/>
    <d v="2022-05-18T11:05:31"/>
    <n v="205"/>
    <n v="9"/>
    <n v="177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9"/>
    <d v="2022-05-18T11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20"/>
    <d v="2022-05-18T11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1"/>
    <x v="117"/>
    <d v="2022-05-18T11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92"/>
    <d v="2022-05-18T11:06:2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93"/>
    <d v="2022-05-18T11:06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35"/>
    <d v="2022-05-18T11:06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36"/>
    <d v="2022-05-18T11:06:25"/>
    <n v="115"/>
    <n v="115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37"/>
    <d v="2022-05-18T11:06:2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56"/>
    <d v="2022-05-18T11:06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67"/>
    <d v="2022-05-18T11:06:2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183"/>
    <d v="2022-05-18T11:06:2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68"/>
    <d v="2022-05-18T11:06:25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82"/>
    <x v="40"/>
    <d v="2022-05-18T11:06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5"/>
    <d v="2022-05-18T11:26:46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26"/>
    <d v="2022-05-18T11:26:4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18"/>
    <d v="2022-05-18T11:2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29"/>
    <d v="2022-05-18T11:26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86"/>
    <d v="2022-05-18T11:26:46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68"/>
    <d v="2022-02-16T14:59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97"/>
    <d v="2022-02-16T14:59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98"/>
    <d v="2022-02-16T14:59:4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200737"/>
    <x v="58"/>
    <d v="2022-02-16T14:59:48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49"/>
    <d v="2022-02-16T15:02:2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64"/>
    <d v="2022-02-16T15:02:29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138"/>
    <d v="2022-02-16T15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89"/>
    <d v="2022-02-16T15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91"/>
    <d v="2022-02-16T15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16"/>
    <d v="2022-02-16T15:02:29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38"/>
    <d v="2022-02-16T15:04:0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928"/>
    <x v="152"/>
    <d v="2022-02-16T15:04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4"/>
    <d v="2022-03-15T14:42:0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200720"/>
    <x v="45"/>
    <d v="2022-03-15T14:42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87"/>
    <d v="2022-03-15T14:20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49"/>
    <d v="2022-03-15T14:20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64"/>
    <d v="2022-03-15T14:20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91"/>
    <d v="2022-03-15T14:20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6"/>
    <x v="16"/>
    <d v="2022-03-15T14:20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86"/>
    <d v="2022-06-20T16:42:39"/>
    <n v="381"/>
    <n v="381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66"/>
    <d v="2022-06-20T16:42:39"/>
    <n v="659"/>
    <n v="6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67"/>
    <d v="2022-06-20T16:42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83"/>
    <d v="2022-06-20T16:42:3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68"/>
    <d v="2022-06-20T16:42:39"/>
    <n v="353"/>
    <n v="3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96"/>
    <d v="2022-06-20T16:42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69"/>
    <d v="2022-06-20T16:42:3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201"/>
    <d v="2022-06-20T16:42:39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97"/>
    <d v="2022-06-20T16:42:39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98"/>
    <d v="2022-06-20T16:42:39"/>
    <n v="36"/>
    <n v="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58"/>
    <d v="2022-06-20T16:42:39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144"/>
    <d v="2022-06-20T16:42:39"/>
    <n v="23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19"/>
    <x v="72"/>
    <d v="2022-06-20T16:42:39"/>
    <n v="880"/>
    <n v="471"/>
    <n v="34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41"/>
    <d v="2022-06-20T16:42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01"/>
    <d v="2022-06-20T16:42:5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07"/>
    <d v="2022-06-20T16:42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48"/>
    <d v="2022-06-20T16:42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78"/>
    <d v="2022-06-20T16:42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10"/>
    <d v="2022-06-20T16:42:5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11"/>
    <d v="2022-06-20T16:42:5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17"/>
    <d v="2022-06-20T16:42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14"/>
    <d v="2022-06-20T16:42:5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215"/>
    <d v="2022-06-20T16:42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822"/>
    <x v="181"/>
    <d v="2022-06-20T16:4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79"/>
    <d v="2022-06-20T15:08:34"/>
    <n v="61"/>
    <n v="3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99"/>
    <d v="2022-06-20T15:0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75"/>
    <d v="2022-06-20T15:0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76"/>
    <d v="2022-06-20T15:0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8"/>
    <d v="2022-06-20T15:08:5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9"/>
    <d v="2022-06-20T15:08:50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0"/>
    <d v="2022-06-20T15:08:5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17"/>
    <d v="2022-06-20T15:08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2"/>
    <d v="2022-06-20T15:0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84"/>
    <d v="2022-06-20T15:08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23"/>
    <d v="2022-06-20T15:0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27"/>
    <d v="2022-06-20T15:08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5"/>
    <d v="2022-06-20T15:0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6"/>
    <d v="2022-06-20T15:08:50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28"/>
    <d v="2022-06-20T15:0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86"/>
    <d v="2022-06-20T15:08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59"/>
    <d v="2022-06-20T15:08:50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1"/>
    <d v="2022-06-20T15:0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63"/>
    <d v="2022-06-20T15:08:5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7"/>
    <d v="2022-06-20T15:0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85"/>
    <d v="2022-06-20T15:08:5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19"/>
    <d v="2022-06-20T15:0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120"/>
    <d v="2022-06-20T15:0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50"/>
    <d v="2022-06-20T15:08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3"/>
    <s v="105306"/>
    <x v="29"/>
    <d v="2022-06-20T15:0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199"/>
    <d v="2022-04-19T15:4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822"/>
    <x v="49"/>
    <d v="2022-04-19T15:49:00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3"/>
    <x v="79"/>
    <d v="2022-04-19T15:12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18"/>
    <d v="2022-04-19T15:13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26"/>
    <d v="2022-04-19T15:13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49"/>
    <d v="2022-04-19T15:1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11"/>
    <d v="2022-04-19T15:1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16"/>
    <d v="2022-04-19T15:13:0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35"/>
    <d v="2022-04-19T15:1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36"/>
    <d v="2022-04-19T15:13:0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37"/>
    <d v="2022-04-19T15:1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34"/>
    <x v="56"/>
    <d v="2022-04-19T15:13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1"/>
    <d v="2022-03-15T14:3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63"/>
    <d v="2022-03-15T14:38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7"/>
    <d v="2022-03-15T14:38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85"/>
    <d v="2022-03-15T14:38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3"/>
    <d v="2022-03-15T14:40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27"/>
    <d v="2022-03-15T14:40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4"/>
    <d v="2022-03-15T14:40:19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5"/>
    <d v="2022-03-15T14:40:1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26"/>
    <d v="2022-03-15T14:40:1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128"/>
    <d v="2022-03-15T14:4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52"/>
    <d v="2022-04-19T14:50:09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67"/>
    <d v="2022-04-19T15:11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68"/>
    <d v="2022-04-19T15:11:5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1"/>
    <x v="58"/>
    <d v="2022-04-19T15:11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48"/>
    <d v="2022-04-19T15:1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0"/>
    <d v="2022-04-19T14:45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"/>
    <d v="2022-04-19T14:45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219"/>
    <d v="2022-04-19T14:4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32"/>
    <d v="2022-04-19T14:45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1"/>
    <d v="2022-04-19T14:45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4"/>
    <d v="2022-04-19T14:45:52"/>
    <n v="669"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41"/>
    <d v="2022-04-19T14:45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49"/>
    <d v="2022-04-19T15:15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64"/>
    <d v="2022-04-19T15:15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16"/>
    <d v="2022-04-19T15:15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92"/>
    <d v="2022-04-19T15:15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73"/>
    <d v="2022-04-19T15:15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94"/>
    <d v="2022-04-19T15:15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35"/>
    <d v="2022-04-19T15:15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26"/>
    <d v="2022-04-19T14:5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8"/>
    <d v="2022-04-19T14:52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9"/>
    <d v="2022-04-19T14:52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30"/>
    <d v="2022-04-19T14:52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31"/>
    <d v="2022-04-19T14:52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25"/>
    <d v="2022-04-19T14:5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52"/>
    <d v="2022-04-19T14:52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68"/>
    <d v="2022-04-19T15:11:1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97"/>
    <d v="2022-04-19T15:1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115"/>
    <d v="2022-04-19T15:11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58"/>
    <d v="2022-04-19T15:11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72"/>
    <d v="2022-04-19T15:11:19"/>
    <n v="84"/>
    <n v="22"/>
    <n v="6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28"/>
    <x v="205"/>
    <d v="2022-04-19T15:11:19"/>
    <n v="12"/>
    <n v="2"/>
    <n v="10"/>
    <n v="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48"/>
    <d v="2022-04-19T15:11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64"/>
    <d v="2022-04-19T15:11:3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90"/>
    <d v="2022-04-19T15:11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16"/>
    <d v="2022-04-19T15:11:3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0"/>
    <x v="73"/>
    <d v="2022-04-19T15:11:3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7"/>
    <d v="2022-04-19T14:4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8"/>
    <d v="2022-04-19T14:45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9"/>
    <d v="2022-04-19T14:45:3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0"/>
    <d v="2022-04-19T14:45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117"/>
    <d v="2022-04-19T14:4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22"/>
    <d v="2022-04-19T14:4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49"/>
    <d v="2022-06-20T16:43:32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89"/>
    <d v="2022-06-20T16:43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16"/>
    <d v="2022-06-20T16:43:3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73"/>
    <d v="2022-06-20T16:43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106"/>
    <d v="2022-06-20T16:43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35"/>
    <d v="2022-06-20T16:43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36"/>
    <d v="2022-06-20T16:43:32"/>
    <n v="394"/>
    <n v="394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37"/>
    <d v="2022-06-20T16:43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38"/>
    <d v="2022-06-20T16:43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39"/>
    <d v="2022-06-20T16:43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226"/>
    <d v="2022-06-20T16:43:3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68"/>
    <d v="2022-06-20T16:43:32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69"/>
    <d v="2022-06-20T16:43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58"/>
    <d v="2022-06-20T16:43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144"/>
    <d v="2022-06-20T16:43:32"/>
    <n v="2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5"/>
    <x v="72"/>
    <d v="2022-06-20T16:43:32"/>
    <n v="123"/>
    <n v="31"/>
    <n v="7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24"/>
    <d v="2022-06-20T16:4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01"/>
    <d v="2022-06-20T16:43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35"/>
    <d v="2022-06-20T16:43:48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07"/>
    <d v="2022-06-20T16:43: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47"/>
    <d v="2022-06-20T16:4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48"/>
    <d v="2022-06-20T16:4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0"/>
    <d v="2022-06-20T16:43:4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1"/>
    <d v="2022-06-20T16:43:48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31"/>
    <d v="2022-06-20T15:09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2"/>
    <d v="2022-06-20T15:09:4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34"/>
    <d v="2022-06-20T15:09:4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"/>
    <d v="2022-06-20T15:09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81"/>
    <d v="2022-06-20T15:09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4"/>
    <d v="2022-06-20T15:09:44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"/>
    <d v="2022-06-20T15:09:44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8"/>
    <d v="2022-06-20T15:09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208"/>
    <d v="2022-06-20T15:09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48"/>
    <d v="2022-06-20T15:09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49"/>
    <d v="2022-06-20T15:09:44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4"/>
    <d v="2022-06-20T15:09:4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05"/>
    <d v="2022-06-20T15:09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1"/>
    <d v="2022-06-20T15:09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91"/>
    <d v="2022-06-20T15:09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6"/>
    <d v="2022-06-20T15:09:44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6"/>
    <d v="2022-06-20T15:09:44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7"/>
    <d v="2022-06-20T15:09:44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38"/>
    <d v="2022-06-20T15:09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56"/>
    <d v="2022-06-20T15:09:4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5"/>
    <d v="2022-06-20T15:09:44"/>
    <n v="559"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6"/>
    <d v="2022-06-20T15:09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67"/>
    <d v="2022-06-20T15:09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2"/>
    <s v="105308"/>
    <x v="123"/>
    <d v="2022-06-20T15:09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1"/>
    <d v="2022-05-18T09:55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32"/>
    <d v="2022-05-18T09:55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2"/>
    <d v="2022-05-18T09:55:3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3"/>
    <d v="2022-05-18T09:55:33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4"/>
    <d v="2022-05-18T09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"/>
    <d v="2022-05-18T09:5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36"/>
    <d v="2022-05-18T09:55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32"/>
    <d v="2022-05-18T09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4"/>
    <d v="2022-05-18T09:55:33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5"/>
    <d v="2022-05-18T09:55:33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01"/>
    <d v="2022-05-18T09:55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24"/>
    <d v="2022-05-18T09:54:57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86"/>
    <d v="2022-05-18T09:54:57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9"/>
    <d v="2022-05-18T09:54:57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270"/>
    <d v="2022-05-18T09:54:5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63"/>
    <d v="2022-05-18T09:54:57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27"/>
    <d v="2022-05-18T09:54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29"/>
    <d v="2022-05-18T09:54:57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30"/>
    <d v="2022-05-18T09:54:57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2"/>
    <d v="2022-05-18T09:54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3"/>
    <d v="2022-05-18T09:54:5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02"/>
    <x v="54"/>
    <d v="2022-05-18T09:54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76"/>
    <d v="2022-05-18T09:56:1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7"/>
    <d v="2022-05-18T09:56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8"/>
    <d v="2022-05-18T09:56:18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104"/>
    <d v="2022-04-19T14:4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35"/>
    <d v="2022-04-19T14:47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36"/>
    <d v="2022-04-19T14:47:22"/>
    <n v="266"/>
    <m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37"/>
    <d v="2022-04-19T14:47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38"/>
    <d v="2022-04-19T14:47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39"/>
    <d v="2022-04-19T14:47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65"/>
    <d v="2022-04-19T14:47:2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66"/>
    <d v="2022-04-19T14:47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81"/>
    <d v="2022-04-19T14:4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82"/>
    <d v="2022-04-19T14:47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67"/>
    <d v="2022-04-19T14:47:22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166"/>
    <d v="2022-04-19T14:47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68"/>
    <d v="2022-04-19T14:47:2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97"/>
    <d v="2022-04-19T14:47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115"/>
    <d v="2022-04-19T14:47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58"/>
    <d v="2022-04-19T14:47:2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79"/>
    <d v="2022-04-19T14:47:22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78"/>
    <d v="2022-04-19T14:47:22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2"/>
    <x v="72"/>
    <d v="2022-04-19T14:47:22"/>
    <n v="246"/>
    <n v="85"/>
    <n v="15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27"/>
    <d v="2022-04-19T14:4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91"/>
    <d v="2022-06-20T16:43:48"/>
    <n v="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4"/>
    <d v="2022-06-20T16:43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6"/>
    <d v="2022-06-20T16:43:48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73"/>
    <d v="2022-06-20T16:43:4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36"/>
    <d v="2022-06-20T16:43:48"/>
    <n v="689"/>
    <n v="689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37"/>
    <d v="2022-06-20T16:43:48"/>
    <n v="457"/>
    <n v="457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86"/>
    <d v="2022-03-15T14:40:1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59"/>
    <d v="2022-03-15T14:4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0"/>
    <d v="2022-03-15T14:4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61"/>
    <d v="2022-03-15T14:40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65"/>
    <d v="2022-03-15T14:27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67"/>
    <d v="2022-03-15T14:27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6"/>
    <s v="105509"/>
    <x v="68"/>
    <d v="2022-03-15T14:27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87"/>
    <x v="49"/>
    <d v="2022-03-15T14:20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50"/>
    <d v="2022-03-15T14:2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52"/>
    <d v="2022-03-15T14:25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67"/>
    <d v="2022-03-15T12:2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68"/>
    <d v="2022-06-20T16:05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97"/>
    <d v="2022-06-20T16:0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115"/>
    <d v="2022-06-20T16:0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40"/>
    <d v="2022-06-20T16:0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58"/>
    <d v="2022-06-20T16:05:24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72"/>
    <d v="2022-06-20T16:05:24"/>
    <n v="20"/>
    <n v="2"/>
    <n v="1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49"/>
    <d v="2022-06-20T16:0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16"/>
    <d v="2022-06-20T16:05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4"/>
    <x v="72"/>
    <d v="2022-06-20T15:55:01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5"/>
    <x v="76"/>
    <d v="2022-06-20T15:58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36"/>
    <d v="2022-06-20T16:02:5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3"/>
    <s v="105477"/>
    <x v="16"/>
    <d v="2022-03-15T14:15:0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4"/>
    <d v="2022-02-16T12:53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5"/>
    <d v="2022-02-16T12:53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26"/>
    <d v="2022-02-16T12:53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36"/>
    <d v="2022-04-19T14:48:51"/>
    <n v="467"/>
    <n v="147"/>
    <n v="320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37"/>
    <d v="2022-04-19T14:48:51"/>
    <n v="69"/>
    <n v="48"/>
    <n v="21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38"/>
    <d v="2022-04-19T14:48:51"/>
    <n v="6"/>
    <n v="1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56"/>
    <d v="2022-04-19T14:48:51"/>
    <n v="66"/>
    <m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65"/>
    <d v="2022-04-19T14:48:51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9"/>
    <d v="2022-04-19T14:49:0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0"/>
    <d v="2022-04-19T14:4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2"/>
    <d v="2022-04-19T14:4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84"/>
    <d v="2022-04-19T14:49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3"/>
    <d v="2022-04-19T14:49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4"/>
    <d v="2022-04-19T14:49:09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5"/>
    <d v="2022-04-19T14:49:09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6"/>
    <d v="2022-04-19T14:49:09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86"/>
    <d v="2022-04-19T14:49:0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61"/>
    <d v="2022-04-19T14:49:0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63"/>
    <d v="2022-04-19T14:49:09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7"/>
    <d v="2022-04-19T14:49:0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8"/>
    <d v="2022-04-19T14:49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29"/>
    <d v="2022-04-19T14:49:09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5"/>
    <d v="2022-04-19T14:46:25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77"/>
    <d v="2022-04-19T14:46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309"/>
    <x v="9"/>
    <d v="2022-04-19T14:46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59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63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85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30"/>
    <d v="2022-06-20T16:02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52"/>
    <d v="2022-06-20T16:02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53"/>
    <d v="2022-06-20T16:02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1"/>
    <d v="2022-06-20T16:0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4"/>
    <d v="2022-06-20T16:02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87"/>
    <d v="2022-06-20T16:02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49"/>
    <d v="2022-06-20T16:02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64"/>
    <d v="2022-06-20T16:02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16"/>
    <d v="2022-06-20T16:02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35"/>
    <d v="2022-06-20T16:0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36"/>
    <d v="2022-06-20T16:02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56"/>
    <d v="2022-06-20T16:0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65"/>
    <d v="2022-06-20T16:02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68"/>
    <d v="2022-06-20T16:02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40"/>
    <d v="2022-06-20T16:02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58"/>
    <d v="2022-06-20T16:02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6"/>
    <x v="72"/>
    <d v="2022-06-20T16:02:33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76"/>
    <d v="2022-06-20T16:0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18"/>
    <d v="2022-06-20T16:0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19"/>
    <d v="2022-06-20T16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84"/>
    <d v="2022-06-20T16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5"/>
    <s v="105447"/>
    <x v="26"/>
    <d v="2022-06-20T16:02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79"/>
    <d v="2022-05-18T10:55:5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4"/>
    <x v="72"/>
    <d v="2022-05-18T10:55:53"/>
    <n v="22"/>
    <n v="5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16"/>
    <d v="2022-05-18T10:5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5"/>
    <x v="73"/>
    <d v="2022-05-18T10:5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9"/>
    <d v="2022-05-18T10:56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50"/>
    <d v="2022-05-18T10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84"/>
    <d v="2022-05-18T10:5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29"/>
    <d v="2022-04-19T15:52:2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30"/>
    <d v="2022-04-19T15:52:2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31"/>
    <d v="2022-04-19T15:52:2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200273"/>
    <x v="133"/>
    <d v="2022-04-19T15:5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84"/>
    <x v="74"/>
    <d v="2022-04-19T15:30:5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76"/>
    <d v="2022-04-19T15:31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8"/>
    <d v="2022-04-19T15:31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85"/>
    <x v="19"/>
    <d v="2022-04-19T15:31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102"/>
    <d v="2022-04-19T15:16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49"/>
    <d v="2022-04-19T15:16:4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8"/>
    <x v="64"/>
    <d v="2022-04-19T15:16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66"/>
    <d v="2022-04-19T14:49:0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81"/>
    <d v="2022-04-19T14:49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52"/>
    <d v="2022-05-18T11:05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183"/>
    <d v="2022-03-15T12:2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68"/>
    <d v="2022-03-15T12:22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1"/>
    <x v="58"/>
    <d v="2022-03-15T12:2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307"/>
    <d v="2022-03-15T12:2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103"/>
    <d v="2022-03-15T12:2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49"/>
    <d v="2022-03-15T12:22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16"/>
    <d v="2022-03-15T12:22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36"/>
    <d v="2022-03-15T12:22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413"/>
    <x v="37"/>
    <d v="2022-03-15T12:22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63"/>
    <d v="2022-03-15T14:25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504"/>
    <x v="85"/>
    <d v="2022-03-15T14:2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5"/>
    <d v="2022-03-15T14:39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26"/>
    <d v="2022-03-15T14:39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36"/>
    <d v="2022-03-15T13:36:2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9"/>
    <d v="2022-04-19T14:47:38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0"/>
    <d v="2022-04-19T14:47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121"/>
    <d v="2022-04-19T14:48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5"/>
    <x v="195"/>
    <d v="2022-04-19T14:48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4"/>
    <d v="2022-04-19T14:49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0"/>
    <d v="2022-04-19T14:49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11"/>
    <d v="2022-04-19T14:49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12"/>
    <d v="2022-04-19T14:49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13"/>
    <d v="2022-04-19T14:49:52"/>
    <n v="1765"/>
    <m/>
    <n v="1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4"/>
    <d v="2022-04-19T14:49:52"/>
    <n v="1773"/>
    <m/>
    <n v="1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97"/>
    <d v="2022-05-18T11:45:0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98"/>
    <d v="2022-05-18T11:45:09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58"/>
    <d v="2022-05-18T11:45:09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144"/>
    <d v="2022-05-18T11:45:09"/>
    <n v="2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23"/>
    <x v="78"/>
    <d v="2022-05-18T11:45:0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99"/>
    <d v="2022-05-18T11:45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5"/>
    <d v="2022-05-18T11:45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5"/>
    <x v="76"/>
    <d v="2022-05-18T11:45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67"/>
    <d v="2022-04-19T14:53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167"/>
    <d v="2022-04-19T14:53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68"/>
    <d v="2022-04-19T14:53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58"/>
    <d v="2022-04-19T14:53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18"/>
    <d v="2022-04-19T14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0"/>
    <x v="19"/>
    <d v="2022-04-19T14:53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5"/>
    <d v="2022-04-19T14:47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76"/>
    <d v="2022-04-19T14:47:38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7"/>
    <d v="2022-04-19T14:47:38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8"/>
    <d v="2022-04-19T14:47:38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26"/>
    <d v="2022-05-18T10:56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86"/>
    <d v="2022-05-18T10:56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9"/>
    <d v="2022-05-18T10:56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3"/>
    <d v="2022-05-18T10:56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27"/>
    <d v="2022-05-18T10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85"/>
    <d v="2022-05-18T10:56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0"/>
    <d v="2022-05-18T10:56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"/>
    <d v="2022-04-19T14:49:52"/>
    <n v="2472"/>
    <m/>
    <n v="2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7"/>
    <d v="2022-04-19T14:4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35"/>
    <d v="2022-04-19T14:49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41"/>
    <d v="2022-04-19T14:49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49"/>
    <d v="2022-04-19T14:49:52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9"/>
    <d v="2022-04-19T14:49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6"/>
    <d v="2022-04-19T14:49:52"/>
    <n v="293"/>
    <m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92"/>
    <d v="2022-04-19T14:49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80"/>
    <d v="2022-04-19T14:49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73"/>
    <d v="2022-04-19T14:49:52"/>
    <n v="293"/>
    <m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6"/>
    <d v="2022-04-19T14:49:52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7"/>
    <d v="2022-04-19T14:49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152"/>
    <d v="2022-04-19T14:49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39"/>
    <d v="2022-04-19T14:49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2"/>
    <x v="56"/>
    <d v="2022-04-19T14:49:52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97"/>
    <d v="2022-06-20T16:0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115"/>
    <d v="2022-06-20T16:04:5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40"/>
    <d v="2022-06-20T16:04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58"/>
    <d v="2022-06-20T16:04:5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2"/>
    <x v="72"/>
    <d v="2022-06-20T16:04:58"/>
    <n v="21"/>
    <n v="4"/>
    <n v="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49"/>
    <d v="2022-06-20T16:0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91"/>
    <d v="2022-06-20T16:0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16"/>
    <d v="2022-06-20T16:05:2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94"/>
    <d v="2022-06-20T16:0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30"/>
    <d v="2022-05-18T10:56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31"/>
    <d v="2022-05-18T10:56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1"/>
    <d v="2022-05-18T10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33"/>
    <d v="2022-05-18T10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2"/>
    <d v="2022-05-18T10:56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3"/>
    <d v="2022-05-18T10:56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"/>
    <d v="2022-05-18T10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11"/>
    <d v="2022-05-18T10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4"/>
    <d v="2022-05-18T10:56:4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"/>
    <d v="2022-05-18T10:56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30"/>
    <d v="2022-05-18T10:56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4"/>
    <d v="2022-05-18T10:56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91"/>
    <d v="2022-05-18T10:5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6"/>
    <d v="2022-05-18T10:56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36"/>
    <d v="2022-05-18T10:56:4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6"/>
    <d v="2022-05-18T10:56:4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5"/>
    <d v="2022-05-18T10:56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6"/>
    <d v="2022-05-18T10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36"/>
    <d v="2022-04-19T15:15:55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37"/>
    <d v="2022-04-19T15:15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56"/>
    <d v="2022-04-19T15:15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65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68"/>
    <d v="2022-04-19T15:15:5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40"/>
    <d v="2022-04-19T15:15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58"/>
    <d v="2022-04-19T15:15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74"/>
    <d v="2022-04-19T15:15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72"/>
    <d v="2022-04-19T15:15:55"/>
    <n v="23"/>
    <n v="5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19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49"/>
    <d v="2022-04-19T15:12:3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64"/>
    <d v="2022-04-19T15:12:3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11"/>
    <d v="2022-04-19T15:1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91"/>
    <d v="2022-04-19T15:12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16"/>
    <d v="2022-04-19T15:12:35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73"/>
    <d v="2022-04-19T15:12:3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35"/>
    <d v="2022-04-19T15:1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36"/>
    <d v="2022-04-19T15:12:35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37"/>
    <d v="2022-04-19T15:12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65"/>
    <d v="2022-04-19T15:12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81"/>
    <d v="2022-04-19T15:1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67"/>
    <d v="2022-04-19T15:12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2"/>
    <x v="110"/>
    <d v="2022-04-19T15:12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50"/>
    <d v="2022-04-19T14:45:0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49"/>
    <d v="2022-05-18T11:08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64"/>
    <d v="2022-05-18T11:08:35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5"/>
    <d v="2022-05-18T11:0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6"/>
    <d v="2022-05-18T11:08:3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73"/>
    <d v="2022-05-18T11:08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93"/>
    <d v="2022-05-18T11:08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35"/>
    <d v="2022-05-18T11:08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36"/>
    <d v="2022-05-18T11:08:35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37"/>
    <d v="2022-05-18T11:08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6"/>
    <d v="2022-05-18T11:08:3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65"/>
    <d v="2022-05-18T11:08:35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67"/>
    <d v="2022-05-18T11:08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68"/>
    <d v="2022-05-18T11:08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97"/>
    <d v="2022-05-18T11:0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15"/>
    <d v="2022-05-18T11:08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40"/>
    <d v="2022-05-18T11:08:3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58"/>
    <d v="2022-05-18T11:08:3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72"/>
    <d v="2022-05-18T11:08:35"/>
    <n v="60"/>
    <n v="13"/>
    <n v="4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84"/>
    <d v="2022-05-18T11:2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90"/>
    <d v="2022-05-18T11:2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26"/>
    <d v="2022-05-18T11:25:49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86"/>
    <d v="2022-05-18T11:25:49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9"/>
    <d v="2022-05-18T11:25:49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3"/>
    <d v="2022-05-18T11:25:49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6"/>
    <d v="2022-02-16T12:46:3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1"/>
    <d v="2022-02-16T12:4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82"/>
    <d v="2022-02-16T12:4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67"/>
    <d v="2022-02-16T12:46:3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5"/>
    <d v="2022-02-16T12:46:31"/>
    <n v="2377"/>
    <n v="0"/>
    <n v="2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6"/>
    <d v="2022-02-16T12:46:31"/>
    <n v="3506"/>
    <n v="0"/>
    <n v="3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7"/>
    <d v="2022-02-16T12:46:31"/>
    <n v="964"/>
    <n v="0"/>
    <n v="9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8"/>
    <d v="2022-02-16T12:46:3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07"/>
    <d v="2022-02-16T12:46:31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08"/>
    <d v="2022-02-16T12:46:3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95"/>
    <d v="2022-02-16T12:46:31"/>
    <n v="1204"/>
    <n v="0"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23"/>
    <d v="2022-02-16T12:46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21"/>
    <d v="2022-02-16T12:46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73"/>
    <d v="2022-02-16T12:46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22"/>
    <d v="2022-02-16T12:46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95"/>
    <d v="2022-02-16T12:46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200"/>
    <d v="2022-02-16T12:46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96"/>
    <d v="2022-02-16T12:46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07"/>
    <x v="110"/>
    <d v="2022-02-16T12:46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0"/>
    <d v="2022-02-16T14:2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1"/>
    <d v="2022-02-16T14:28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52"/>
    <d v="2022-02-16T14:2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53"/>
    <d v="2022-02-16T14:2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320"/>
    <d v="2022-02-16T14:2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2"/>
    <d v="2022-06-20T16:4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3"/>
    <d v="2022-06-20T16:43:4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4"/>
    <d v="2022-06-20T16:43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15"/>
    <d v="2022-06-20T16:43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6"/>
    <d v="2022-06-20T16:43:4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2"/>
    <d v="2022-06-20T16:4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3"/>
    <d v="2022-06-20T16:43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4"/>
    <d v="2022-06-20T16:43:48"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82"/>
    <d v="2022-04-19T14:49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25"/>
    <x v="31"/>
    <d v="2022-04-19T14:50:40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49"/>
    <d v="2022-04-19T15:13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64"/>
    <d v="2022-04-19T15:13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16"/>
    <d v="2022-04-19T15:13:2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73"/>
    <d v="2022-04-19T15:13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93"/>
    <d v="2022-04-19T15:13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35"/>
    <d v="2022-04-19T15:13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435"/>
    <x v="36"/>
    <d v="2022-04-19T15:13:2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8"/>
    <d v="2022-04-19T14:50:0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3"/>
    <x v="29"/>
    <d v="2022-04-19T14:50:09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99"/>
    <d v="2022-03-15T14:35:5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7"/>
    <d v="2022-03-15T14:38:5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8"/>
    <d v="2022-03-15T14:38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9"/>
    <d v="2022-03-15T14:38:5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20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117"/>
    <d v="2022-03-15T14:3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273"/>
    <x v="84"/>
    <d v="2022-03-15T14:38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73"/>
    <d v="2022-06-20T16:44:2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36"/>
    <d v="2022-06-20T16:44:2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39"/>
    <d v="2022-06-20T16:44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56"/>
    <d v="2022-06-20T16:44:2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65"/>
    <d v="2022-06-20T16:44:26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66"/>
    <d v="2022-06-20T16:44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142"/>
    <d v="2022-06-20T16:44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68"/>
    <d v="2022-06-20T16:44:2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40"/>
    <d v="2022-06-20T16:44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58"/>
    <d v="2022-06-20T16:44:26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27"/>
    <d v="2022-06-20T16:4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75"/>
    <d v="2022-06-20T16:4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76"/>
    <d v="2022-06-20T16:45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7"/>
    <d v="2022-06-20T16:45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8"/>
    <d v="2022-06-20T16:45:0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9"/>
    <d v="2022-06-20T16:45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17"/>
    <d v="2022-06-20T16:4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69"/>
    <d v="2022-05-18T11:2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40"/>
    <d v="2022-05-18T11:25:4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8"/>
    <d v="2022-05-18T11:25:49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0"/>
    <d v="2022-05-18T11:25:49"/>
    <n v="35"/>
    <n v="3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1"/>
    <d v="2022-05-18T11:25:49"/>
    <n v="68"/>
    <n v="9"/>
    <n v="31"/>
    <n v="6"/>
    <n v="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72"/>
    <d v="2022-05-18T11:25:49"/>
    <n v="466"/>
    <n v="24"/>
    <n v="38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367"/>
    <x v="49"/>
    <d v="2022-05-18T11:2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23"/>
    <d v="2022-02-16T14:2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4"/>
    <d v="2022-04-19T14:49:3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41"/>
    <d v="2022-04-19T14:4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5"/>
    <d v="2022-04-19T14:49:3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79"/>
    <d v="2022-06-20T16:0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72"/>
    <d v="2022-06-20T16:06:52"/>
    <n v="17"/>
    <n v="1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49"/>
    <d v="2022-06-20T16:07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16"/>
    <d v="2022-06-20T16:07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7"/>
    <x v="56"/>
    <d v="2022-06-20T16:07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79"/>
    <d v="2022-06-20T16:07:30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8"/>
    <x v="72"/>
    <d v="2022-06-20T16:07:30"/>
    <n v="94"/>
    <n v="13"/>
    <n v="6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49"/>
    <d v="2022-06-20T16:0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59"/>
    <x v="16"/>
    <d v="2022-06-20T16:09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68"/>
    <d v="2022-06-20T16:09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40"/>
    <d v="2022-06-20T16:09:3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58"/>
    <d v="2022-06-20T16:09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71"/>
    <d v="2022-06-20T16:09:39"/>
    <n v="3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79"/>
    <d v="2022-06-20T16:09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0"/>
    <x v="72"/>
    <d v="2022-06-20T16:09:39"/>
    <n v="25"/>
    <m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1"/>
    <x v="16"/>
    <d v="2022-06-20T16:09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1"/>
    <x v="36"/>
    <d v="2022-06-20T16:09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1"/>
    <x v="58"/>
    <d v="2022-06-20T16:09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18"/>
    <d v="2022-06-20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26"/>
    <d v="2022-06-20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4"/>
    <d v="2022-06-20T16:1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16"/>
    <d v="2022-06-20T16:10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73"/>
    <d v="2022-06-20T16:10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35"/>
    <d v="2022-06-20T16:10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81"/>
    <d v="2022-06-20T15:1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67"/>
    <d v="2022-06-20T15:10:1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209"/>
    <d v="2022-06-20T15:10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83"/>
    <d v="2022-06-20T15:1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68"/>
    <d v="2022-06-20T15:10:1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57"/>
    <d v="2022-06-20T15:1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58"/>
    <d v="2022-06-20T15:10:1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09"/>
    <d v="2022-06-20T15:1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79"/>
    <d v="2022-06-20T15:10: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72"/>
    <d v="2022-06-20T15:10:19"/>
    <n v="477"/>
    <n v="37"/>
    <n v="434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135"/>
    <d v="2022-06-20T15:10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41"/>
    <d v="2022-06-20T15:10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49"/>
    <d v="2022-06-20T15:10:3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4"/>
    <d v="2022-06-20T15:10:35"/>
    <n v="629"/>
    <m/>
    <n v="629"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89"/>
    <d v="2022-06-20T15:10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90"/>
    <d v="2022-06-20T15:10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16"/>
    <d v="2022-06-20T15:10:3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73"/>
    <d v="2022-06-20T15:10:3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35"/>
    <d v="2022-06-20T15:10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36"/>
    <d v="2022-06-20T15:10:35"/>
    <n v="599"/>
    <m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37"/>
    <d v="2022-06-20T15:10:3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38"/>
    <d v="2022-06-20T15:10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39"/>
    <d v="2022-06-20T15:10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56"/>
    <d v="2022-06-20T15:10:35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3"/>
    <d v="2022-05-18T10:5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27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9"/>
    <x v="94"/>
    <d v="2022-04-19T15:2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805"/>
    <x v="58"/>
    <d v="2022-03-15T14:32:56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64"/>
    <d v="2022-03-15T12:26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16"/>
    <d v="2022-03-15T12:26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25"/>
    <x v="73"/>
    <d v="2022-03-15T12:26:3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58"/>
    <d v="2022-02-16T12:43:54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00"/>
    <x v="71"/>
    <d v="2022-02-16T12:43:5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97"/>
    <d v="2022-06-20T16:06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115"/>
    <d v="2022-06-20T16:06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40"/>
    <d v="2022-06-20T16:06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58"/>
    <d v="2022-06-20T16:06:3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72"/>
    <d v="2022-06-20T16:06:35"/>
    <n v="483"/>
    <n v="38"/>
    <n v="41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49"/>
    <d v="2022-06-20T16:06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16"/>
    <d v="2022-06-20T16:06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94"/>
    <d v="2022-06-20T16:0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56"/>
    <d v="2022-06-20T16:06:5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67"/>
    <d v="2022-06-20T16:0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68"/>
    <d v="2022-06-20T16:06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40"/>
    <d v="2022-06-20T16:06:5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6"/>
    <x v="58"/>
    <d v="2022-06-20T16:06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13"/>
    <d v="2022-02-16T14:28:4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4"/>
    <d v="2022-02-16T14:28:4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5"/>
    <d v="2022-02-16T14:28:4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56"/>
    <d v="2022-03-15T12:24:4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65"/>
    <d v="2022-03-15T12:24:41"/>
    <n v="375"/>
    <m/>
    <n v="375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66"/>
    <d v="2022-03-15T12:24:41"/>
    <n v="312"/>
    <m/>
    <n v="312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81"/>
    <d v="2022-03-15T12:24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82"/>
    <d v="2022-03-15T12:24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25"/>
    <x v="68"/>
    <d v="2022-03-15T12:24:41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38"/>
    <d v="2022-02-16T14:5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30"/>
    <d v="2022-04-19T15:29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31"/>
    <d v="2022-04-19T15:2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1"/>
    <d v="2022-04-19T15:29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49"/>
    <d v="2022-04-19T15:2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2"/>
    <d v="2022-04-19T15:29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34"/>
    <d v="2022-04-19T15:29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4"/>
    <d v="2022-04-19T15:29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5"/>
    <d v="2022-04-19T15:29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49"/>
    <d v="2022-04-19T15:2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64"/>
    <d v="2022-04-19T15:2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16"/>
    <d v="2022-04-19T15:2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8"/>
    <d v="2022-03-15T13:36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9"/>
    <d v="2022-03-15T13:36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84"/>
    <d v="2022-03-15T13:36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26"/>
    <d v="2022-03-15T13:36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59"/>
    <d v="2022-03-15T13:36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63"/>
    <d v="2022-03-15T13:36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85"/>
    <d v="2022-03-15T13:36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30"/>
    <d v="2022-03-15T13:36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33"/>
    <d v="2022-03-15T13:3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113"/>
    <d v="2022-03-15T13:3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86"/>
    <d v="2022-03-15T14:3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200402"/>
    <x v="61"/>
    <d v="2022-03-15T14:3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56"/>
    <d v="2022-03-15T13:40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83"/>
    <d v="2022-02-16T14:55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03"/>
    <d v="2022-02-16T14:55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49"/>
    <d v="2022-02-16T14:55:42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8"/>
    <s v="105503"/>
    <x v="31"/>
    <d v="2022-03-15T14:25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5"/>
    <d v="2022-04-19T14:47:3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6"/>
    <d v="2022-04-19T14:47:38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86"/>
    <d v="2022-04-19T14:47:38"/>
    <n v="0"/>
    <m/>
    <m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1"/>
    <d v="2022-04-19T14:47:38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63"/>
    <d v="2022-04-19T14:47:38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7"/>
    <d v="2022-04-19T14:47:38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8"/>
    <d v="2022-04-19T14:47:38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88"/>
    <d v="2022-05-18T11:21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89"/>
    <d v="2022-05-18T11:21:00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2"/>
    <d v="2022-05-18T11:21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3"/>
    <d v="2022-05-18T11:21:0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4"/>
    <d v="2022-05-18T11:21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5"/>
    <d v="2022-05-18T11:21:00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90"/>
    <d v="2022-05-18T11:21:00"/>
    <n v="4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4"/>
    <d v="2022-05-18T11:21:00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28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29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6"/>
    <d v="2022-05-18T11:42:2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9"/>
    <d v="2022-05-18T11:42:22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0"/>
    <d v="2022-02-16T13:4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30"/>
    <d v="2022-02-16T13:40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8"/>
    <x v="52"/>
    <d v="2022-02-16T13:40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104"/>
    <d v="2022-05-18T11:1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36"/>
    <d v="2022-05-18T11:10:5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67"/>
    <d v="2022-05-18T11:10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493"/>
    <x v="68"/>
    <d v="2022-05-18T11:10:54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37"/>
    <d v="2022-05-18T11:09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38"/>
    <d v="2022-05-18T11:0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65"/>
    <d v="2022-05-18T11:09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66"/>
    <d v="2022-05-18T11:09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82"/>
    <d v="2022-05-18T11:0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68"/>
    <d v="2022-05-18T11:09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97"/>
    <d v="2022-05-18T11:09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115"/>
    <d v="2022-05-18T11:0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58"/>
    <d v="2022-05-18T11:09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489"/>
    <x v="79"/>
    <d v="2022-05-18T11:09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90"/>
    <x v="16"/>
    <d v="2022-05-18T11:09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36"/>
    <d v="2022-04-19T15:0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56"/>
    <d v="2022-04-19T15:0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68"/>
    <d v="2022-02-16T12:53:1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7"/>
    <d v="2022-02-16T12:53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40"/>
    <d v="2022-02-16T12:53:15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58"/>
    <d v="2022-02-16T12:53:1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1"/>
    <d v="2022-02-16T12:53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9"/>
    <d v="2022-02-16T12:53:15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8"/>
    <d v="2022-02-16T12:53:1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325"/>
    <x v="72"/>
    <d v="2022-02-16T12:53:15"/>
    <n v="1390"/>
    <n v="199"/>
    <n v="11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99"/>
    <d v="2022-02-16T12:5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75"/>
    <d v="2022-02-16T12:5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76"/>
    <d v="2022-02-16T12:53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18"/>
    <d v="2022-02-16T12:53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16"/>
    <d v="2022-02-16T15:03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73"/>
    <d v="2022-02-16T15:0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36"/>
    <d v="2022-02-16T15:03:1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37"/>
    <d v="2022-02-16T15:0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200742"/>
    <x v="38"/>
    <d v="2022-02-16T15:0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41"/>
    <d v="2022-05-18T11:1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16"/>
    <d v="2022-05-18T11:12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36"/>
    <d v="2022-05-18T11:12:5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37"/>
    <d v="2022-05-18T11:12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65"/>
    <d v="2022-05-18T11:12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66"/>
    <d v="2022-05-18T11:1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209"/>
    <d v="2022-05-18T11:12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503"/>
    <x v="58"/>
    <d v="2022-05-18T11:12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76"/>
    <d v="2022-05-18T11:13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504"/>
    <x v="18"/>
    <d v="2022-05-18T11:1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35"/>
    <d v="2022-05-18T10:0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36"/>
    <d v="2022-05-18T10:01:28"/>
    <n v="535"/>
    <m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37"/>
    <d v="2022-05-18T10:01:28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38"/>
    <d v="2022-05-18T10:01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39"/>
    <d v="2022-05-18T10:01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56"/>
    <d v="2022-05-18T10:01:28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5"/>
    <d v="2022-05-18T10:01:28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17"/>
    <d v="2022-02-16T14:58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200607"/>
    <x v="100"/>
    <d v="2022-02-16T14:58:4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39"/>
    <d v="2022-02-16T12:4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81"/>
    <d v="2022-02-16T12:4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82"/>
    <d v="2022-02-16T12:4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67"/>
    <d v="2022-02-16T12:48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167"/>
    <d v="2022-02-16T12:4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68"/>
    <d v="2022-02-16T12:48:4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97"/>
    <d v="2022-02-16T12:4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115"/>
    <d v="2022-02-16T12:4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58"/>
    <d v="2022-02-16T12:48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8"/>
    <s v="105310"/>
    <x v="72"/>
    <d v="2022-02-16T12:48:45"/>
    <n v="487"/>
    <n v="36"/>
    <n v="426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02"/>
    <d v="2022-02-16T12:49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47"/>
    <d v="2022-02-16T12:49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68"/>
    <d v="2022-04-19T14:48:35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40"/>
    <d v="2022-04-19T14:48:35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58"/>
    <d v="2022-04-19T14:48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79"/>
    <d v="2022-04-19T14:48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78"/>
    <d v="2022-04-19T14:48:3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17"/>
    <x v="72"/>
    <d v="2022-04-19T14:48:35"/>
    <n v="38"/>
    <n v="5"/>
    <n v="2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18"/>
    <x v="135"/>
    <d v="2022-04-19T14:48:5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69"/>
    <d v="2022-06-20T16:43:4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01"/>
    <d v="2022-06-20T16:43:4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97"/>
    <d v="2022-06-20T16:43:48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98"/>
    <d v="2022-06-20T16:43:48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58"/>
    <d v="2022-06-20T16:43:48"/>
    <n v="103"/>
    <n v="1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44"/>
    <d v="2022-06-20T16:43:48"/>
    <n v="17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72"/>
    <d v="2022-06-20T16:43:48"/>
    <n v="899"/>
    <n v="465"/>
    <n v="345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16"/>
    <d v="2022-06-20T16:44:0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35"/>
    <d v="2022-06-20T16:44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36"/>
    <d v="2022-06-20T16:44:06"/>
    <n v="110"/>
    <n v="11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37"/>
    <d v="2022-06-20T16:44:0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38"/>
    <d v="2022-06-20T16:44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67"/>
    <d v="2022-06-20T16:44:06"/>
    <n v="185"/>
    <n v="185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58"/>
    <d v="2022-06-20T16:44:0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144"/>
    <d v="2022-06-20T16:44:06"/>
    <n v="1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27"/>
    <d v="2022-05-18T11:25:4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85"/>
    <d v="2022-05-18T11:25:49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26"/>
    <d v="2022-05-18T11:2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20"/>
    <d v="2022-05-18T11:2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0"/>
    <d v="2022-05-18T11:25:4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0"/>
    <d v="2022-05-18T11:25:4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1"/>
    <d v="2022-05-18T11:25:4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1"/>
    <d v="2022-05-18T11:25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2"/>
    <d v="2022-05-18T11:2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3"/>
    <d v="2022-05-18T11:25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56"/>
    <d v="2022-05-18T11:2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2"/>
    <d v="2022-05-18T11:25:4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84"/>
    <d v="2022-05-18T11:25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3"/>
    <d v="2022-05-18T11:25:4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4"/>
    <d v="2022-05-18T11:2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"/>
    <d v="2022-05-18T11:25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2"/>
    <d v="2022-05-18T11:2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3"/>
    <d v="2022-05-18T11:2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13"/>
    <d v="2022-05-18T11:25:4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4"/>
    <d v="2022-05-18T11:2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41"/>
    <d v="2022-05-18T11:2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5"/>
    <d v="2022-05-18T11:25:49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35"/>
    <d v="2022-05-18T11:2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102"/>
    <d v="2022-05-18T11:2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200366"/>
    <x v="83"/>
    <d v="2022-05-18T11:2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40"/>
    <d v="2022-06-20T16:05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58"/>
    <d v="2022-06-20T16:05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5"/>
    <d v="2022-06-20T16:43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252"/>
    <d v="2022-06-20T16:4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6"/>
    <d v="2022-06-20T16:43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7"/>
    <d v="2022-06-20T16:43:48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49"/>
    <d v="2022-06-20T16:43:48"/>
    <n v="173"/>
    <n v="173"/>
    <m/>
    <m/>
    <n v="13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38"/>
    <d v="2022-06-20T16:43:4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89"/>
    <d v="2022-06-20T16:43:4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05"/>
    <d v="2022-06-20T16:43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64"/>
    <d v="2022-06-20T16:43:4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826"/>
    <x v="165"/>
    <d v="2022-06-20T16:43:48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37"/>
    <d v="2022-04-19T14:58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38"/>
    <d v="2022-04-19T14:5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65"/>
    <d v="2022-04-19T14:58:2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13"/>
    <x v="67"/>
    <d v="2022-04-19T14:5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79"/>
    <d v="2022-05-18T10:5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18"/>
    <d v="2022-05-18T10:5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19"/>
    <d v="2022-05-18T10:59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84"/>
    <d v="2022-05-18T10:5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26"/>
    <d v="2022-05-18T10:5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86"/>
    <d v="2022-05-18T10:59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9"/>
    <d v="2022-05-18T10:5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63"/>
    <d v="2022-05-18T10:59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85"/>
    <d v="2022-05-18T10:59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0"/>
    <d v="2022-05-18T10:59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30"/>
    <d v="2022-05-18T10:59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31"/>
    <d v="2022-05-18T10:59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3"/>
    <d v="2022-05-18T10:5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4"/>
    <d v="2022-05-18T10:5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"/>
    <d v="2022-05-18T10:5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130"/>
    <d v="2022-05-18T10:5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49"/>
    <d v="2022-05-18T10:59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64"/>
    <d v="2022-05-18T10:59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16"/>
    <d v="2022-05-18T10:59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73"/>
    <d v="2022-05-18T10:59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104"/>
    <d v="2022-05-18T10:5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36"/>
    <d v="2022-05-18T10:59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56"/>
    <d v="2022-05-18T10:59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65"/>
    <d v="2022-05-18T10:59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4"/>
    <x v="68"/>
    <d v="2022-05-18T10:59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2"/>
    <x v="36"/>
    <d v="2022-06-20T16:10:2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93"/>
    <d v="2022-06-20T16:11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94"/>
    <d v="2022-06-20T16:1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151"/>
    <d v="2022-06-20T16:1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35"/>
    <d v="2022-06-20T16:1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36"/>
    <d v="2022-06-20T16:11:12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56"/>
    <d v="2022-06-20T16:11:1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142"/>
    <d v="2022-06-20T16:1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67"/>
    <d v="2022-06-20T16:11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68"/>
    <d v="2022-06-20T16:11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40"/>
    <d v="2022-06-20T16:11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3"/>
    <x v="58"/>
    <d v="2022-06-20T16:11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49"/>
    <d v="2022-06-20T16:11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16"/>
    <d v="2022-06-20T16:11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73"/>
    <d v="2022-06-20T16:1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36"/>
    <d v="2022-06-20T16:11:3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37"/>
    <d v="2022-06-20T16:1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38"/>
    <d v="2022-06-20T16:1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56"/>
    <d v="2022-06-20T16:11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67"/>
    <d v="2022-06-20T16:11:3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68"/>
    <d v="2022-06-20T16:11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40"/>
    <d v="2022-06-20T16:11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58"/>
    <d v="2022-06-20T16:11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3"/>
    <s v="105464"/>
    <x v="71"/>
    <d v="2022-06-20T16:11:33"/>
    <n v="17"/>
    <m/>
    <m/>
    <m/>
    <n v="1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5"/>
    <d v="2022-06-20T15:10:35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6"/>
    <d v="2022-06-20T15:10:3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7"/>
    <d v="2022-06-20T15:10:3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166"/>
    <d v="2022-06-20T15:10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8"/>
    <d v="2022-06-20T15:10:35"/>
    <n v="718"/>
    <n v="0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69"/>
    <d v="2022-06-20T15:10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97"/>
    <d v="2022-06-20T15:10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11"/>
    <x v="115"/>
    <d v="2022-06-20T15:10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76"/>
    <d v="2022-06-20T15:09:2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"/>
    <d v="2022-06-20T15:09:2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8"/>
    <d v="2022-06-20T15:09:25"/>
    <n v="487"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9"/>
    <d v="2022-06-20T15:09:25"/>
    <n v="857"/>
    <m/>
    <n v="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0"/>
    <d v="2022-06-20T15:09:25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6"/>
    <d v="2022-06-20T15:09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7"/>
    <d v="2022-06-20T15:09:25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00"/>
    <d v="2022-06-20T15:09:25"/>
    <n v="857"/>
    <m/>
    <n v="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4"/>
    <d v="2022-06-20T15:09:25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90"/>
    <d v="2022-06-20T15:09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3"/>
    <d v="2022-06-20T15:09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4"/>
    <d v="2022-06-20T15:09:2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26"/>
    <d v="2022-06-20T15:09:25"/>
    <n v="865"/>
    <m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8"/>
    <d v="2022-06-20T15:09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6"/>
    <d v="2022-06-20T15:09:25"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9"/>
    <d v="2022-06-20T15:09:25"/>
    <n v="1040"/>
    <m/>
    <n v="1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1"/>
    <d v="2022-06-20T15:09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3"/>
    <d v="2022-05-18T10:00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59"/>
    <d v="2022-05-18T10:00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32"/>
    <d v="2022-05-18T10:00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13"/>
    <d v="2022-05-18T10:00:15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4"/>
    <d v="2022-05-18T10:00:15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"/>
    <d v="2022-05-18T10:00:15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77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9"/>
    <d v="2022-05-18T10:00:1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20"/>
    <d v="2022-05-18T10:00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81"/>
    <d v="2022-05-18T10:0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82"/>
    <d v="2022-05-18T10:0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09"/>
    <d v="2022-05-18T10:00:15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72"/>
    <d v="2022-05-18T10:00:15"/>
    <n v="206"/>
    <n v="13"/>
    <n v="173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35"/>
    <d v="2022-05-18T10:0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02"/>
    <d v="2022-05-18T10:01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41"/>
    <d v="2022-05-18T10:01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03"/>
    <d v="2022-05-18T10:01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49"/>
    <d v="2022-05-18T10:01:1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64"/>
    <d v="2022-05-18T10:01:1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38"/>
    <d v="2022-05-18T10:0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1"/>
    <d v="2022-05-18T10:0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6"/>
    <d v="2022-05-18T10:01:1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80"/>
    <d v="2022-05-18T10:0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73"/>
    <d v="2022-05-18T10:01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35"/>
    <d v="2022-05-18T10:0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36"/>
    <d v="2022-05-18T10:01:10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37"/>
    <d v="2022-05-18T10:01:1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38"/>
    <d v="2022-05-18T10:01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39"/>
    <d v="2022-05-18T10:0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81"/>
    <d v="2022-05-18T10:01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67"/>
    <d v="2022-05-18T10:01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209"/>
    <d v="2022-05-18T10:01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83"/>
    <d v="2022-05-18T10:0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68"/>
    <d v="2022-05-18T10:01:10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57"/>
    <d v="2022-05-18T10:0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58"/>
    <d v="2022-05-18T10:01:1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109"/>
    <d v="2022-05-18T10:0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79"/>
    <d v="2022-05-18T10:01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310"/>
    <x v="72"/>
    <d v="2022-05-18T10:01:10"/>
    <n v="396"/>
    <n v="45"/>
    <n v="341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47"/>
    <d v="2022-05-18T10:0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99"/>
    <d v="2022-05-18T10:0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48"/>
    <d v="2022-05-18T10:01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49"/>
    <d v="2022-05-18T10:01:28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64"/>
    <d v="2022-05-18T10:01:28"/>
    <n v="600"/>
    <m/>
    <n v="600"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89"/>
    <d v="2022-05-18T10:01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91"/>
    <d v="2022-05-18T10:01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16"/>
    <d v="2022-05-18T10:01:28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4"/>
    <s v="105311"/>
    <x v="73"/>
    <d v="2022-05-18T10:01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38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8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1"/>
    <d v="2022-04-19T14:4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24"/>
    <d v="2022-04-19T14:44:35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40"/>
    <d v="2022-04-19T14:44:3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2"/>
    <d v="2022-04-19T14:44:3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3"/>
    <d v="2022-04-19T14:44:35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5"/>
    <d v="2022-04-19T14:44:3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6"/>
    <d v="2022-04-19T14:44:35"/>
    <n v="546"/>
    <m/>
    <n v="546"/>
    <n v="4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80"/>
    <d v="2022-04-19T14:44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3"/>
    <s v="105476"/>
    <x v="67"/>
    <d v="2022-05-18T10:5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8"/>
    <d v="2022-04-19T15:27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9"/>
    <d v="2022-04-19T15:27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84"/>
    <d v="2022-04-19T15:2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26"/>
    <d v="2022-04-19T15:27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86"/>
    <d v="2022-04-19T15:27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9"/>
    <d v="2022-04-19T15:27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63"/>
    <d v="2022-04-19T15:27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85"/>
    <d v="2022-04-19T15:2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0"/>
    <d v="2022-04-19T15:27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30"/>
    <d v="2022-04-19T15:27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31"/>
    <d v="2022-04-19T15:2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4"/>
    <x v="73"/>
    <d v="2022-03-15T14:40:19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39"/>
    <d v="2022-03-15T14:41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56"/>
    <d v="2022-03-15T14:41:37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5"/>
    <d v="2022-03-15T14:41:37"/>
    <n v="411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607"/>
    <x v="66"/>
    <d v="2022-03-15T14:41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1"/>
    <s v="105511"/>
    <x v="126"/>
    <d v="2022-03-15T14:28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67"/>
    <d v="2022-03-15T13:40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68"/>
    <d v="2022-03-15T13:40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97"/>
    <d v="2022-03-15T13:40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115"/>
    <d v="2022-03-15T13:40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40"/>
    <d v="2022-03-15T13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58"/>
    <d v="2022-03-15T13:40:5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3"/>
    <x v="72"/>
    <d v="2022-03-15T13:40:55"/>
    <n v="47"/>
    <n v="6"/>
    <n v="3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49"/>
    <d v="2022-03-15T13:41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16"/>
    <d v="2022-03-15T13:41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39"/>
    <d v="2022-03-15T13:41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56"/>
    <d v="2022-03-15T13:41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67"/>
    <d v="2022-03-15T13:41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68"/>
    <d v="2022-03-15T13:41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40"/>
    <d v="2022-03-15T13:41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58"/>
    <d v="2022-03-15T13:41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4"/>
    <x v="72"/>
    <d v="2022-03-15T13:41:14"/>
    <n v="11"/>
    <m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73"/>
    <d v="2022-06-20T15:09:2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36"/>
    <d v="2022-06-20T15:09:2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39"/>
    <d v="2022-06-20T15:09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6"/>
    <d v="2022-06-20T15:09:25"/>
    <n v="70"/>
    <m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5"/>
    <d v="2022-06-20T15:09:25"/>
    <n v="447"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6"/>
    <d v="2022-06-20T15:09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1"/>
    <d v="2022-06-20T15:09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2"/>
    <d v="2022-06-20T15:09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45"/>
    <d v="2022-06-20T15:09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7"/>
    <d v="2022-06-20T15:09:25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5"/>
    <d v="2022-06-20T15:09:25"/>
    <n v="2815"/>
    <n v="0"/>
    <n v="2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76"/>
    <d v="2022-06-20T15:09:25"/>
    <n v="5323"/>
    <n v="0"/>
    <n v="5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0"/>
    <s v="105458"/>
    <x v="72"/>
    <d v="2022-04-19T15:22:18"/>
    <n v="140"/>
    <n v="16"/>
    <n v="1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49"/>
    <d v="2022-04-19T15:22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16"/>
    <d v="2022-04-19T15:22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73"/>
    <d v="2022-04-19T15:22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59"/>
    <x v="94"/>
    <d v="2022-04-19T15:22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144"/>
    <d v="2022-02-16T14:51:28"/>
    <n v="2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25"/>
    <x v="78"/>
    <d v="2022-02-16T14:51:2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40"/>
    <d v="2022-04-19T15:15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58"/>
    <d v="2022-04-19T15:1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4"/>
    <x v="72"/>
    <d v="2022-04-19T15:15:38"/>
    <n v="14"/>
    <n v="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1"/>
    <d v="2022-05-18T11:27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203"/>
    <d v="2022-05-18T11:27:03"/>
    <n v="4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39"/>
    <d v="2022-05-18T11:27:03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24"/>
    <d v="2022-05-18T11:27:03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91"/>
    <d v="2022-05-18T11:27:03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5"/>
    <d v="2022-05-18T11:27:03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6"/>
    <d v="2022-05-18T11:27:03"/>
    <n v="171"/>
    <n v="36"/>
    <n v="135"/>
    <n v="11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73"/>
    <d v="2022-05-18T11:27:03"/>
    <n v="214"/>
    <n v="5"/>
    <n v="209"/>
    <n v="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93"/>
    <d v="2022-05-18T11:27:0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94"/>
    <d v="2022-05-18T11:27:03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5"/>
    <d v="2022-05-18T11:27:03"/>
    <n v="5"/>
    <n v="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36"/>
    <d v="2022-05-18T11:27:03"/>
    <n v="153"/>
    <n v="0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201"/>
    <d v="2022-05-18T11:21:00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97"/>
    <d v="2022-05-18T11:21:00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98"/>
    <d v="2022-05-18T11:21:00"/>
    <n v="45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58"/>
    <d v="2022-05-18T11:21:00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44"/>
    <d v="2022-05-18T11:21:00"/>
    <n v="24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72"/>
    <d v="2022-05-18T11:21:00"/>
    <n v="591"/>
    <n v="361"/>
    <n v="2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41"/>
    <d v="2022-05-18T11:21:1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01"/>
    <d v="2022-05-18T11:21:1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07"/>
    <d v="2022-05-18T11:21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48"/>
    <d v="2022-05-18T11:2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10"/>
    <d v="2022-05-18T11:21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11"/>
    <d v="2022-05-18T11:21:1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13"/>
    <d v="2022-05-18T11:21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14"/>
    <d v="2022-05-18T11:21:1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15"/>
    <d v="2022-05-18T11:2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"/>
    <d v="2022-05-18T11:21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44"/>
    <d v="2022-05-18T11:21:1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"/>
    <d v="2022-04-19T15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30"/>
    <d v="2022-04-19T15:26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6"/>
    <d v="2022-04-19T15:26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73"/>
    <d v="2022-04-19T15:2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36"/>
    <d v="2022-04-19T15:26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37"/>
    <d v="2022-04-19T15:2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6"/>
    <d v="2022-04-19T15:26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65"/>
    <d v="2022-04-19T15:26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66"/>
    <d v="2022-04-19T15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67"/>
    <d v="2022-04-19T15:26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40"/>
    <d v="2022-04-19T15:26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84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26"/>
    <d v="2022-04-19T15:1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3"/>
    <d v="2022-07-14T12:25:45"/>
    <n v="6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94"/>
    <d v="2022-07-14T12:25:45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4"/>
    <d v="2022-07-14T12:25:4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04"/>
    <d v="2022-07-14T12:25:4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06"/>
    <d v="2022-07-14T12:25:4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5"/>
    <d v="2022-07-14T12:25:45"/>
    <n v="15"/>
    <n v="15"/>
    <m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6"/>
    <d v="2022-07-14T12:25:45"/>
    <n v="2132"/>
    <n v="2132"/>
    <m/>
    <n v="55"/>
    <n v="2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7"/>
    <d v="2022-07-14T12:25:45"/>
    <n v="275"/>
    <n v="275"/>
    <m/>
    <n v="1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8"/>
    <d v="2022-07-14T12:25:45"/>
    <n v="24"/>
    <n v="24"/>
    <m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39"/>
    <d v="2022-07-14T12:25:45"/>
    <n v="20"/>
    <n v="20"/>
    <m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67"/>
    <d v="2022-07-14T12:25:45"/>
    <n v="439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5"/>
    <x v="166"/>
    <d v="2022-07-14T12:25:45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94"/>
    <d v="2022-07-14T12:2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35"/>
    <d v="2022-07-14T12:24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36"/>
    <d v="2022-07-14T12:24:57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37"/>
    <d v="2022-07-14T12:24:57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38"/>
    <d v="2022-07-14T12:2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803"/>
    <x v="67"/>
    <d v="2022-07-14T12:24:5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36"/>
    <d v="2022-04-19T15:29:1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37"/>
    <d v="2022-04-19T15:2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9"/>
    <x v="65"/>
    <d v="2022-04-19T15:29:1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7"/>
    <d v="2022-05-18T10:56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68"/>
    <d v="2022-05-18T10:56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97"/>
    <d v="2022-05-18T10:56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115"/>
    <d v="2022-05-18T10:56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40"/>
    <d v="2022-05-18T10:56:4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7"/>
    <x v="58"/>
    <d v="2022-05-18T10:56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76"/>
    <d v="2022-05-18T10:57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8"/>
    <d v="2022-05-18T10:57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204"/>
    <d v="2022-05-18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9"/>
    <d v="2022-05-18T10:57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84"/>
    <d v="2022-05-18T10:57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24"/>
    <d v="2022-05-18T10:57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26"/>
    <d v="2022-05-18T10:57:0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86"/>
    <d v="2022-05-18T10:57:0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2"/>
    <x v="58"/>
    <d v="2022-05-18T10:5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75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76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18"/>
    <d v="2022-05-18T10:59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19"/>
    <d v="2022-05-18T10:59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150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84"/>
    <d v="2022-05-18T10:5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24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26"/>
    <d v="2022-05-18T10:5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86"/>
    <d v="2022-05-18T10:5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9"/>
    <d v="2022-05-18T10:5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56"/>
    <d v="2022-03-15T13:36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65"/>
    <d v="2022-03-15T13:36:24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40"/>
    <d v="2022-03-15T13:36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58"/>
    <d v="2022-03-15T13:36:2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4"/>
    <x v="72"/>
    <d v="2022-03-15T13:36:24"/>
    <n v="26"/>
    <n v="4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5"/>
    <x v="76"/>
    <d v="2022-03-15T13:36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19"/>
    <d v="2022-03-15T14:2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84"/>
    <d v="2022-03-15T14:28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5"/>
    <d v="2022-06-20T15:10:01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77"/>
    <d v="2022-06-20T15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9"/>
    <d v="2022-06-20T15:10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20"/>
    <d v="2022-06-20T15:10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81"/>
    <d v="2022-06-20T15:1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82"/>
    <d v="2022-06-20T15:1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209"/>
    <d v="2022-06-20T15:10:01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7"/>
    <s v="105309"/>
    <x v="72"/>
    <d v="2022-06-20T15:10:01"/>
    <n v="165"/>
    <m/>
    <n v="161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35"/>
    <d v="2022-06-20T15:1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02"/>
    <d v="2022-06-20T15:10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41"/>
    <d v="2022-06-20T15:1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03"/>
    <d v="2022-06-20T15:1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49"/>
    <d v="2022-06-20T15:10:1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64"/>
    <d v="2022-06-20T15:10:1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38"/>
    <d v="2022-06-20T15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1"/>
    <d v="2022-06-20T15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16"/>
    <d v="2022-06-20T15:10:1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80"/>
    <d v="2022-06-20T15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73"/>
    <d v="2022-06-20T15:10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35"/>
    <d v="2022-06-20T15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36"/>
    <d v="2022-06-20T15:10:19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37"/>
    <d v="2022-06-20T15:10:1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38"/>
    <d v="2022-06-20T15:10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8"/>
    <s v="105310"/>
    <x v="39"/>
    <d v="2022-06-20T15:1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8"/>
    <d v="2022-05-18T09:56:1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9"/>
    <d v="2022-05-18T09:5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30"/>
    <d v="2022-05-18T09:56:1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31"/>
    <d v="2022-05-18T09:56:18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1"/>
    <d v="2022-05-18T09:56:1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32"/>
    <d v="2022-05-18T09:56:1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33"/>
    <d v="2022-05-18T09:56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2"/>
    <d v="2022-05-18T09:56:1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3"/>
    <d v="2022-05-18T09:56:1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54"/>
    <d v="2022-05-18T09:56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0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"/>
    <d v="2022-05-18T09:56:1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"/>
    <d v="2022-05-18T09:56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36"/>
    <d v="2022-05-18T09:56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27"/>
    <d v="2022-05-18T10:00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5"/>
    <d v="2022-05-18T10:00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6"/>
    <d v="2022-05-18T10:00:15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232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28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29"/>
    <d v="2022-05-18T10:00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86"/>
    <d v="2022-05-18T10:00:1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59"/>
    <d v="2022-05-18T10:00:15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61"/>
    <d v="2022-05-18T10:00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148"/>
    <d v="2022-05-18T10:00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7"/>
    <s v="105309"/>
    <x v="62"/>
    <d v="2022-05-18T10:00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50"/>
    <d v="2022-04-19T15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117"/>
    <d v="2022-04-19T15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84"/>
    <d v="2022-04-19T15:2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24"/>
    <d v="2022-04-19T15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26"/>
    <d v="2022-04-19T15:26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86"/>
    <d v="2022-04-19T15:2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9"/>
    <d v="2022-04-19T15:26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63"/>
    <d v="2022-04-19T15:26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27"/>
    <d v="2022-04-19T15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8"/>
    <d v="2022-04-19T15:29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65"/>
    <d v="2022-02-16T14:28:4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81"/>
    <d v="2022-02-16T14:2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1"/>
    <d v="2022-02-16T14:5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2"/>
    <d v="2022-02-16T14:55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33"/>
    <d v="2022-02-16T14:55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56"/>
    <d v="2022-02-16T14:55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2"/>
    <d v="2022-02-16T14:55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184"/>
    <d v="2022-02-16T14:55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200366"/>
    <x v="53"/>
    <d v="2022-02-16T14:55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58"/>
    <d v="2022-02-16T12:53:35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326"/>
    <x v="72"/>
    <d v="2022-02-16T12:53:35"/>
    <n v="252"/>
    <n v="15"/>
    <n v="22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76"/>
    <d v="2022-02-16T12:5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17"/>
    <d v="2022-02-16T12:5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18"/>
    <d v="2022-02-16T12:53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400"/>
    <x v="19"/>
    <d v="2022-02-16T12:53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4"/>
    <d v="2022-03-15T14:28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5"/>
    <d v="2022-03-15T14:28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700"/>
    <x v="26"/>
    <d v="2022-03-15T14:28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0"/>
    <d v="2022-02-16T12:4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92"/>
    <d v="2022-02-16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93"/>
    <d v="2022-02-16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17"/>
    <d v="2022-02-16T12:4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00"/>
    <d v="2022-02-16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2"/>
    <d v="2022-02-16T12:4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4"/>
    <d v="2022-02-16T12:45:2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3"/>
    <d v="2022-02-16T12:45:2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27"/>
    <d v="2022-02-16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4"/>
    <d v="2022-02-16T12:45:2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5"/>
    <d v="2022-02-16T12:45:2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26"/>
    <d v="2022-02-16T12:45:27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18"/>
    <d v="2022-02-16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82"/>
    <d v="2022-02-16T12:45:27"/>
    <n v="11"/>
    <n v="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7"/>
    <d v="2022-02-16T12:45:27"/>
    <n v="54"/>
    <n v="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21"/>
    <d v="2022-02-16T12:45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73"/>
    <d v="2022-02-16T12:45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67"/>
    <d v="2022-02-16T12:4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83"/>
    <d v="2022-02-16T12:4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110"/>
    <d v="2022-02-16T12:4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68"/>
    <d v="2022-02-16T12:45:27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4"/>
    <x v="57"/>
    <d v="2022-02-16T12:45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0"/>
    <d v="2022-04-19T14:50:5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29"/>
    <d v="2022-04-19T14:50:5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0"/>
    <d v="2022-04-19T14:50:57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2"/>
    <d v="2022-04-19T14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33"/>
    <d v="2022-04-19T14:5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2"/>
    <d v="2022-04-19T14:50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84"/>
    <d v="2022-04-19T14:5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3"/>
    <d v="2022-04-19T14:50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"/>
    <d v="2022-04-19T14:50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"/>
    <d v="2022-04-19T14:50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321"/>
    <d v="2022-04-19T14:5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113"/>
    <d v="2022-04-19T14:50:57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326"/>
    <x v="5"/>
    <d v="2022-04-19T14:50:57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100"/>
    <d v="2022-04-19T14:4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2"/>
    <d v="2022-04-19T14:4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84"/>
    <d v="2022-04-19T14:47:3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3"/>
    <d v="2022-04-19T14:47:38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3"/>
    <x v="24"/>
    <d v="2022-04-19T14:47:3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06"/>
    <d v="2022-05-18T11:21:00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35"/>
    <d v="2022-05-18T11:21:00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700"/>
    <x v="17"/>
    <d v="2022-02-16T14:28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56"/>
    <d v="2022-06-20T15:08:34"/>
    <n v="127"/>
    <n v="0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5"/>
    <d v="2022-06-20T15:08:34"/>
    <n v="1391"/>
    <m/>
    <n v="1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105305"/>
    <x v="66"/>
    <d v="2022-06-20T15:08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6"/>
    <d v="2022-06-20T16:45:0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1"/>
    <d v="2022-06-20T16:4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63"/>
    <d v="2022-06-20T16:45:0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7"/>
    <d v="2022-06-20T16:4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85"/>
    <d v="2022-06-20T16:45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20"/>
    <d v="2022-06-20T16:45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8"/>
    <d v="2022-06-20T16:45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9"/>
    <d v="2022-06-20T16:45:0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30"/>
    <d v="2022-06-20T16:45:0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31"/>
    <d v="2022-06-20T16:45:0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18"/>
    <d v="2022-06-20T16:4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52"/>
    <d v="2022-06-20T16:4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53"/>
    <d v="2022-06-20T16:4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"/>
    <d v="2022-06-20T16:4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"/>
    <d v="2022-06-20T16:45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132"/>
    <d v="2022-06-20T16:4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4"/>
    <d v="2022-06-20T16:45:0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49"/>
    <d v="2022-03-15T13:50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91"/>
    <d v="2022-03-15T13:50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15"/>
    <d v="2022-03-15T13:50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16"/>
    <d v="2022-03-15T13:50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85"/>
    <d v="2022-05-18T10:59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0"/>
    <d v="2022-05-18T10:5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30"/>
    <d v="2022-05-18T10:5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31"/>
    <d v="2022-05-18T10:59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1"/>
    <d v="2022-05-18T10:5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2"/>
    <d v="2022-05-18T10:5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3"/>
    <d v="2022-05-18T10:5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4"/>
    <d v="2022-05-18T10:59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"/>
    <d v="2022-05-18T10:59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130"/>
    <d v="2022-05-18T10:5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49"/>
    <d v="2022-05-18T10:5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4"/>
    <d v="2022-05-18T10:59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16"/>
    <d v="2022-05-18T10:59:06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73"/>
    <d v="2022-05-18T10:59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36"/>
    <d v="2022-05-18T10:59:06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38"/>
    <d v="2022-05-18T10:5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6"/>
    <d v="2022-05-18T10:59:0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5"/>
    <d v="2022-05-18T10:59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6"/>
    <d v="2022-05-18T10:59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7"/>
    <d v="2022-05-18T10:5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68"/>
    <d v="2022-05-18T10:59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40"/>
    <d v="2022-05-18T10:59:0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73"/>
    <x v="58"/>
    <d v="2022-05-18T10:59:06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"/>
    <s v="200273"/>
    <x v="26"/>
    <d v="2022-06-20T16:45:0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03"/>
    <d v="2022-04-19T14:49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49"/>
    <d v="2022-04-19T14:49:30"/>
    <n v="97"/>
    <n v="46"/>
    <n v="51"/>
    <m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38"/>
    <d v="2022-04-19T14:49:3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9"/>
    <d v="2022-04-19T14:49:30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1"/>
    <d v="2022-04-19T14:49:30"/>
    <n v="12"/>
    <n v="1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6"/>
    <d v="2022-04-19T14:49:30"/>
    <n v="163"/>
    <n v="39"/>
    <n v="124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73"/>
    <d v="2022-04-19T14:49:30"/>
    <n v="182"/>
    <n v="4"/>
    <n v="178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3"/>
    <d v="2022-04-19T14:49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4"/>
    <d v="2022-04-19T14:49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76"/>
    <d v="2022-04-19T15:15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18"/>
    <d v="2022-04-19T15:1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19"/>
    <d v="2022-04-19T15:1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84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26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59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63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85"/>
    <d v="2022-04-19T15:1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30"/>
    <d v="2022-04-19T15:1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53"/>
    <d v="2022-04-19T15:1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5"/>
    <x v="113"/>
    <d v="2022-04-19T15:1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1"/>
    <d v="2022-04-19T15:2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31"/>
    <d v="2022-04-19T15:2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2"/>
    <d v="2022-04-19T15:27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53"/>
    <d v="2022-04-19T15:2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"/>
    <d v="2022-04-19T15:2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11"/>
    <d v="2022-04-19T15:2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84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26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59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63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85"/>
    <d v="2022-04-19T15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50"/>
    <d v="2022-04-19T15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30"/>
    <d v="2022-04-19T15:34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96"/>
    <x v="133"/>
    <d v="2022-04-19T15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73"/>
    <d v="2022-04-19T14:44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200"/>
    <d v="2022-04-19T14:44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3"/>
    <x v="167"/>
    <d v="2022-04-19T14:44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66"/>
    <d v="2022-04-19T15:55:4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67"/>
    <d v="2022-04-19T15:55:47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68"/>
    <d v="2022-04-19T15:55:47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40"/>
    <d v="2022-04-19T15:55:4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58"/>
    <d v="2022-04-19T15:55:4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200569"/>
    <x v="74"/>
    <d v="2022-04-19T15:55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36"/>
    <d v="2022-03-15T13:37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56"/>
    <d v="2022-03-15T13:3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7"/>
    <d v="2022-05-18T11:27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97"/>
    <d v="2022-05-18T11:27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15"/>
    <d v="2022-05-18T11:27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40"/>
    <d v="2022-05-18T11:27:0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58"/>
    <d v="2022-05-18T11:27:03"/>
    <n v="171"/>
    <n v="36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9"/>
    <x v="144"/>
    <d v="2022-05-18T11:27:03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5"/>
    <d v="2022-06-22T10:46:0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6"/>
    <d v="2022-06-22T10:46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7"/>
    <d v="2022-06-22T10:46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9"/>
    <x v="68"/>
    <d v="2022-06-22T10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84"/>
    <d v="2022-06-22T10:45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3"/>
    <x v="24"/>
    <d v="2022-06-22T10:45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79"/>
    <d v="2022-03-15T13:58:4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2"/>
    <x v="72"/>
    <d v="2022-03-15T13:58:48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73"/>
    <d v="2022-03-15T13:59:0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93"/>
    <d v="2022-03-15T13:5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104"/>
    <d v="2022-03-15T13:5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35"/>
    <d v="2022-03-15T13:5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3"/>
    <s v="105463"/>
    <x v="36"/>
    <d v="2022-03-15T13:59:0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55"/>
    <d v="2022-03-15T14:4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"/>
    <d v="2022-03-15T14:40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2"/>
    <d v="2022-03-15T14:40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200499"/>
    <x v="136"/>
    <d v="2022-03-15T14:40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68"/>
    <d v="2022-03-15T13:37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40"/>
    <d v="2022-03-15T13:37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6"/>
    <x v="58"/>
    <d v="2022-03-15T13:37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102"/>
    <d v="2022-03-15T13:3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16"/>
    <d v="2022-03-15T13:3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36"/>
    <d v="2022-03-15T13:37:3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214"/>
    <d v="2022-03-15T14:35:5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6"/>
    <d v="2022-03-15T14:35:5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44"/>
    <d v="2022-03-15T14:35:55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45"/>
    <d v="2022-03-15T14:35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7"/>
    <d v="2022-03-15T14:35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2"/>
    <s v="105822"/>
    <x v="147"/>
    <d v="2022-03-15T14:35:5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40"/>
    <d v="2022-05-18T10:55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58"/>
    <d v="2022-05-18T10:55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79"/>
    <d v="2022-05-18T10:55:1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2"/>
    <x v="72"/>
    <d v="2022-05-18T10:5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16"/>
    <d v="2022-05-18T10:55:33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73"/>
    <d v="2022-05-18T10:55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93"/>
    <d v="2022-05-18T10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104"/>
    <d v="2022-05-18T10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35"/>
    <d v="2022-05-18T10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3"/>
    <s v="105463"/>
    <x v="36"/>
    <d v="2022-05-18T10:55:33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24"/>
    <d v="2022-02-16T14:02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25"/>
    <d v="2022-02-16T14:0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6"/>
    <d v="2022-04-19T14:45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17"/>
    <d v="2022-04-19T14:45:5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4"/>
    <s v="105307"/>
    <x v="100"/>
    <d v="2022-04-19T14:45:52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16"/>
    <d v="2022-04-19T15:25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36"/>
    <d v="2022-04-19T15:25:0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37"/>
    <d v="2022-04-19T15:2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65"/>
    <d v="2022-04-19T15:25:0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81"/>
    <d v="2022-04-19T15:2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67"/>
    <d v="2022-04-19T15:25:0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209"/>
    <d v="2022-04-19T15:25:05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58"/>
    <d v="2022-04-19T15:25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71"/>
    <d v="2022-04-19T15:25:05"/>
    <n v="17"/>
    <m/>
    <n v="1"/>
    <n v="1"/>
    <n v="2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79"/>
    <d v="2022-04-19T15:25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64"/>
    <x v="72"/>
    <d v="2022-04-19T15:25:05"/>
    <n v="31"/>
    <n v="2"/>
    <n v="2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6"/>
    <x v="72"/>
    <d v="2022-04-19T15:16:1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76"/>
    <d v="2022-04-19T15:16:2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18"/>
    <d v="2022-04-19T15:16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5"/>
    <s v="105447"/>
    <x v="19"/>
    <d v="2022-04-19T15:16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19"/>
    <d v="2022-04-19T14:52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2"/>
    <d v="2022-04-19T14:5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40"/>
    <d v="2022-04-19T15:03:3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6"/>
    <x v="58"/>
    <d v="2022-04-19T15:03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16"/>
    <d v="2022-04-19T15:0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417"/>
    <x v="73"/>
    <d v="2022-04-19T15:0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324"/>
    <x v="37"/>
    <d v="2022-04-19T14:50:2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3"/>
    <d v="2022-05-18T11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4"/>
    <d v="2022-05-18T11:26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5"/>
    <d v="2022-05-18T11:26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6"/>
    <d v="2022-05-18T11:26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86"/>
    <d v="2022-05-18T11:2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199"/>
    <d v="2022-02-16T12:49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48"/>
    <d v="2022-02-16T12:49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311"/>
    <x v="49"/>
    <d v="2022-02-16T12:49:0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84"/>
    <d v="2022-05-18T10:2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24"/>
    <d v="2022-05-18T10:2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26"/>
    <d v="2022-05-18T10:27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86"/>
    <d v="2022-05-18T10:2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59"/>
    <d v="2022-05-18T10:2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63"/>
    <d v="2022-05-18T10:27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50"/>
    <d v="2022-05-18T10:2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30"/>
    <d v="2022-05-18T10:27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31"/>
    <d v="2022-05-18T10:2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52"/>
    <d v="2022-05-18T10:2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53"/>
    <d v="2022-05-18T10:2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1"/>
    <d v="2022-05-18T10:2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2"/>
    <d v="2022-05-18T10:2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4"/>
    <d v="2022-05-18T10:2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5"/>
    <d v="2022-05-18T10:2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102"/>
    <d v="2022-05-18T10:27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8"/>
    <s v="105411"/>
    <x v="41"/>
    <d v="2022-05-18T10:2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63"/>
    <d v="2022-03-15T11:3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7"/>
    <d v="2022-03-15T11:35:43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85"/>
    <d v="2022-03-15T11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126"/>
    <d v="2022-03-15T11:3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8"/>
    <d v="2022-03-15T11:35:4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29"/>
    <d v="2022-03-15T11:35:43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30"/>
    <d v="2022-03-15T11:35:43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01"/>
    <x v="31"/>
    <d v="2022-03-15T11:35:4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12"/>
    <x v="72"/>
    <d v="2022-03-15T12:10:08"/>
    <n v="200"/>
    <n v="14"/>
    <n v="159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227"/>
    <d v="2022-03-15T12:10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75"/>
    <d v="2022-03-15T12:10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3"/>
    <x v="76"/>
    <d v="2022-03-15T12:10:22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65"/>
    <d v="2022-04-19T15:27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3"/>
    <x v="67"/>
    <d v="2022-04-19T15:27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3"/>
    <d v="2022-04-19T14:52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4"/>
    <d v="2022-04-19T14:52:2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402"/>
    <x v="25"/>
    <d v="2022-04-19T14:52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03"/>
    <d v="2022-04-19T14:45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48"/>
    <d v="2022-04-19T14:45:01"/>
    <n v="9"/>
    <n v="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49"/>
    <d v="2022-04-19T14:45:01"/>
    <n v="158"/>
    <n v="0"/>
    <n v="158"/>
    <n v="0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89"/>
    <d v="2022-04-19T14:45:0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1"/>
    <d v="2022-04-19T14:45:01"/>
    <n v="12"/>
    <n v="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16"/>
    <d v="2022-04-19T14:45:01"/>
    <n v="376"/>
    <n v="0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04"/>
    <x v="79"/>
    <d v="2022-04-19T14:45:01"/>
    <n v="104"/>
    <n v="1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67"/>
    <d v="2022-04-19T14:5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3"/>
    <d v="2022-05-18T11:37:23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4"/>
    <d v="2022-05-18T11:3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0"/>
    <d v="2022-05-18T11:3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5"/>
    <d v="2022-05-18T11:3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"/>
    <d v="2022-05-18T11:3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40"/>
    <d v="2022-04-19T14:5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58"/>
    <d v="2022-04-19T14:53:0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407"/>
    <x v="79"/>
    <d v="2022-04-19T14:5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409"/>
    <x v="18"/>
    <d v="2022-04-19T14:5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3"/>
    <s v="105306"/>
    <x v="75"/>
    <d v="2022-04-19T14:4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4"/>
    <d v="2022-05-18T11:37:23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5"/>
    <d v="2022-05-18T11:37:23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30"/>
    <d v="2022-05-18T11:3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9"/>
    <s v="200740"/>
    <x v="39"/>
    <d v="2022-02-16T15:02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67"/>
    <d v="2022-02-16T14:50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83"/>
    <d v="2022-02-16T14:50:3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68"/>
    <d v="2022-02-16T14:50:39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201"/>
    <d v="2022-02-16T14:50:3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7"/>
    <d v="2022-02-16T14:50:39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98"/>
    <d v="2022-02-16T14:50: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58"/>
    <d v="2022-02-16T14:50:39"/>
    <n v="126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144"/>
    <d v="2022-02-16T14:50:39"/>
    <n v="4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78"/>
    <d v="2022-02-16T14:50:39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822"/>
    <x v="72"/>
    <d v="2022-02-16T14:50:39"/>
    <n v="441"/>
    <n v="49"/>
    <n v="35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04"/>
    <d v="2022-05-18T11:42:2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67"/>
    <d v="2022-02-16T12:52:17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36"/>
    <d v="2022-05-18T11:42:22"/>
    <n v="788"/>
    <m/>
    <n v="788"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5"/>
    <d v="2022-05-18T11:42:22"/>
    <n v="866"/>
    <m/>
    <n v="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6"/>
    <d v="2022-05-18T11:42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42"/>
    <d v="2022-05-18T11:42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1"/>
    <d v="2022-05-18T11:42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2"/>
    <d v="2022-05-18T11:42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67"/>
    <d v="2022-05-18T11:42:2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75"/>
    <d v="2022-02-16T12:52:17"/>
    <n v="3057"/>
    <n v="0"/>
    <n v="3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76"/>
    <d v="2022-02-16T12:52:17"/>
    <n v="14467"/>
    <n v="0"/>
    <n v="14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77"/>
    <d v="2022-02-16T12:52:17"/>
    <n v="2683"/>
    <n v="0"/>
    <n v="2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22"/>
    <x v="178"/>
    <d v="2022-02-16T12:52:17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7"/>
    <d v="2022-05-18T11:42:2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85"/>
    <d v="2022-05-18T11:42:22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20"/>
    <d v="2022-05-18T11:42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0"/>
    <d v="2022-05-18T11:42:2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8"/>
    <d v="2022-05-18T11:42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09"/>
    <d v="2022-03-15T11:37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79"/>
    <d v="2022-03-15T11:37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9"/>
    <d v="2022-05-18T11:42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30"/>
    <d v="2022-05-18T11:42:2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31"/>
    <d v="2022-05-18T11:42:2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1"/>
    <d v="2022-05-18T11:42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32"/>
    <d v="2022-05-18T11:42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33"/>
    <d v="2022-05-18T11:42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58"/>
    <d v="2022-04-19T16:02:26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0"/>
    <d v="2022-04-19T16:02:26"/>
    <n v="56"/>
    <m/>
    <n v="11"/>
    <n v="32"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2"/>
    <d v="2022-05-18T11:42:2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3"/>
    <d v="2022-05-18T11:42:22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4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55"/>
    <d v="2022-05-18T11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1"/>
    <d v="2022-05-18T11:42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5"/>
    <x v="2"/>
    <d v="2022-05-18T11:42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1"/>
    <d v="2022-04-19T16:02:26"/>
    <n v="12"/>
    <n v="1"/>
    <n v="2"/>
    <m/>
    <n v="2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200366"/>
    <x v="72"/>
    <d v="2022-04-19T16:02:26"/>
    <n v="884"/>
    <n v="61"/>
    <n v="705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99"/>
    <d v="2022-03-15T12:14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75"/>
    <d v="2022-03-15T12:14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73"/>
    <d v="2022-02-16T12:50:3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151"/>
    <d v="2022-02-16T12:5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36"/>
    <d v="2022-02-16T12:50:3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37"/>
    <d v="2022-02-16T12:50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56"/>
    <d v="2022-02-16T12:50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65"/>
    <d v="2022-02-16T12:50:3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66"/>
    <d v="2022-02-16T12:50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81"/>
    <d v="2022-02-16T12:50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82"/>
    <d v="2022-02-16T12:50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67"/>
    <d v="2022-02-16T12:50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68"/>
    <d v="2022-02-16T12:50:3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57"/>
    <d v="2022-02-16T12:50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40"/>
    <d v="2022-02-16T12:50:3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5"/>
    <x v="58"/>
    <d v="2022-02-16T12:50:35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49"/>
    <d v="2022-02-16T12:50:54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64"/>
    <d v="2022-02-16T12:50:54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317"/>
    <x v="16"/>
    <d v="2022-02-16T12:50:54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38"/>
    <d v="2022-02-16T14:59:0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52"/>
    <d v="2022-02-16T14:59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5"/>
    <d v="2022-02-16T14:59:00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66"/>
    <d v="2022-02-16T14:59:00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209"/>
    <d v="2022-02-16T14:59:0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66"/>
    <d v="2022-02-16T14:59:00"/>
    <n v="311"/>
    <n v="27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67"/>
    <d v="2022-02-16T14:5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1"/>
    <d v="2022-06-20T15:11:21"/>
    <n v="8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9"/>
    <d v="2022-06-20T15:11:21"/>
    <n v="55"/>
    <n v="1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105313"/>
    <x v="78"/>
    <d v="2022-06-20T15:11:2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3"/>
    <d v="2022-06-22T10:46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"/>
    <d v="2022-06-22T10:4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13"/>
    <d v="2022-06-22T10:46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4"/>
    <d v="2022-06-22T10:46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5"/>
    <d v="2022-06-22T10:46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130"/>
    <d v="2022-06-22T10:46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49"/>
    <d v="2022-06-22T10:4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71"/>
    <x v="64"/>
    <d v="2022-06-22T10:46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76"/>
    <d v="2022-03-15T12:14:3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7"/>
    <d v="2022-03-15T12:14:3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8"/>
    <d v="2022-03-15T12:14:3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9"/>
    <d v="2022-03-15T12:14:3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20"/>
    <d v="2022-03-15T12:1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32"/>
    <d v="2022-03-15T11:37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33"/>
    <d v="2022-03-15T11:37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2"/>
    <d v="2022-03-15T11:37:2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53"/>
    <d v="2022-03-15T11:37:28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3"/>
    <s v="105490"/>
    <x v="71"/>
    <d v="2022-04-19T15:33:46"/>
    <n v="6"/>
    <m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56"/>
    <d v="2022-05-18T10:04:36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319"/>
    <x v="65"/>
    <d v="2022-05-18T10:04:36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4"/>
    <d v="2022-05-18T09:55:16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5"/>
    <d v="2022-05-18T09:55:16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6"/>
    <d v="2022-05-18T09:55:16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6"/>
    <d v="2022-05-18T09:55:16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0"/>
    <d v="2022-05-18T09:55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1"/>
    <d v="2022-05-18T09:55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3"/>
    <d v="2022-05-18T09:55:16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7"/>
    <d v="2022-05-18T09:55:1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5"/>
    <d v="2022-05-18T09:55:16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20"/>
    <d v="2022-05-18T09:55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0"/>
    <d v="2022-05-18T09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8"/>
    <d v="2022-05-18T09:55:1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29"/>
    <d v="2022-05-18T09:55:16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30"/>
    <d v="2022-05-18T09:55:1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59"/>
    <x v="72"/>
    <d v="2022-02-16T13:47:01"/>
    <n v="117"/>
    <n v="14"/>
    <n v="7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16"/>
    <d v="2022-02-16T13:47:1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3"/>
    <s v="105460"/>
    <x v="73"/>
    <d v="2022-02-16T13:47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5"/>
    <d v="2022-02-16T14:49:23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6"/>
    <d v="2022-02-16T14:49:2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67"/>
    <d v="2022-02-16T14:49:23"/>
    <n v="2467"/>
    <n v="2467"/>
    <m/>
    <m/>
    <n v="2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53"/>
    <d v="2022-02-16T14:49:23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0"/>
    <s v="105819"/>
    <x v="186"/>
    <d v="2022-02-16T14:49:23"/>
    <n v="377"/>
    <n v="377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66"/>
    <d v="2022-02-16T14:02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68"/>
    <d v="2022-02-16T14:02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58"/>
    <d v="2022-02-16T14:02:0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0"/>
    <x v="72"/>
    <d v="2022-02-16T14:02:01"/>
    <n v="576"/>
    <n v="24"/>
    <n v="504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8"/>
    <d v="2022-02-16T14:0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9"/>
    <d v="2022-02-16T14:02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20"/>
    <d v="2022-02-16T14:0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117"/>
    <d v="2022-02-16T14:0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1"/>
    <s v="105481"/>
    <x v="84"/>
    <d v="2022-02-16T14:0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64"/>
    <d v="2022-06-20T15:12:0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16"/>
    <d v="2022-06-20T15:12:02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73"/>
    <d v="2022-06-20T15:12:02"/>
    <n v="32"/>
    <m/>
    <n v="32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36"/>
    <d v="2022-06-20T15:12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37"/>
    <d v="2022-06-20T15:12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65"/>
    <d v="2022-06-20T15:12:02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66"/>
    <d v="2022-06-20T15:12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81"/>
    <d v="2022-06-20T15:12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82"/>
    <d v="2022-06-20T15:12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67"/>
    <d v="2022-06-20T15:12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121"/>
    <d v="2022-06-20T15:12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173"/>
    <d v="2022-06-20T15:12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195"/>
    <d v="2022-06-20T15:12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196"/>
    <d v="2022-06-20T15:12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68"/>
    <d v="2022-06-20T15:12:0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5"/>
    <x v="58"/>
    <d v="2022-06-20T15:12:0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49"/>
    <d v="2022-06-20T15:12:18"/>
    <n v="266"/>
    <m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6"/>
    <d v="2022-05-18T11:28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7"/>
    <d v="2022-05-18T11:28:3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20"/>
    <d v="2022-05-18T09:55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92"/>
    <d v="2022-05-18T09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93"/>
    <d v="2022-05-18T09:55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17"/>
    <d v="2022-05-18T09:55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64"/>
    <d v="2022-05-18T10:57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6"/>
    <d v="2022-05-18T10:57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73"/>
    <d v="2022-05-18T10:57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36"/>
    <d v="2022-05-18T10:57:0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152"/>
    <d v="2022-05-18T10:57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6"/>
    <d v="2022-05-18T10:57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65"/>
    <d v="2022-05-18T10:57:0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67"/>
    <d v="2022-05-18T10:57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68"/>
    <d v="2022-05-18T10:57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40"/>
    <d v="2022-05-18T10:57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6"/>
    <s v="105468"/>
    <x v="58"/>
    <d v="2022-05-18T10:57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0"/>
    <s v="105455"/>
    <x v="67"/>
    <d v="2022-03-15T13:50:1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4"/>
    <d v="2022-06-20T15:09:2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5"/>
    <d v="2022-06-20T15:09:25"/>
    <n v="1004"/>
    <m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77"/>
    <d v="2022-06-20T15:09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35"/>
    <d v="2022-06-20T15:09:2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41"/>
    <d v="2022-06-20T15:09:2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8"/>
    <d v="2022-06-20T15:09:2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80"/>
    <d v="2022-06-20T15:09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48"/>
    <d v="2022-06-20T15:09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49"/>
    <d v="2022-06-20T15:09:25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64"/>
    <d v="2022-06-20T15:09:25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1"/>
    <d v="2022-06-20T15:09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4"/>
    <s v="105307"/>
    <x v="16"/>
    <d v="2022-06-20T15:09:2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4"/>
    <d v="2022-06-20T15:12:18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105"/>
    <d v="2022-06-20T15:1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16"/>
    <d v="2022-06-20T15:12:18"/>
    <n v="324"/>
    <m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73"/>
    <d v="2022-06-20T15:12:18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36"/>
    <d v="2022-06-20T15:12:18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37"/>
    <d v="2022-06-20T15:12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105317"/>
    <x v="65"/>
    <d v="2022-06-20T15:12:18"/>
    <n v="786"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6"/>
    <d v="2022-05-18T09:55:16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1"/>
    <d v="2022-05-18T09:55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82"/>
    <d v="2022-05-18T09:5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7"/>
    <d v="2022-05-18T09:55:16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73"/>
    <d v="2022-05-18T09:55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88"/>
    <d v="2022-05-18T09:55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83"/>
    <d v="2022-05-18T09:55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10"/>
    <d v="2022-05-18T09:5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8"/>
    <d v="2022-05-18T09:55:16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69"/>
    <d v="2022-05-18T09:55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7"/>
    <d v="2022-05-18T09:55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97"/>
    <d v="2022-05-18T09:55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15"/>
    <d v="2022-05-18T09:5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40"/>
    <d v="2022-05-18T09:55:1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58"/>
    <d v="2022-05-18T09:55:16"/>
    <n v="432"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109"/>
    <d v="2022-05-18T09:55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71"/>
    <d v="2022-05-18T09:55:16"/>
    <n v="3"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3"/>
    <x v="79"/>
    <d v="2022-05-18T09:55:16"/>
    <n v="82"/>
    <n v="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99"/>
    <d v="2022-05-18T09:5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75"/>
    <d v="2022-05-18T09:55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76"/>
    <d v="2022-05-18T09:55:33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7"/>
    <d v="2022-05-18T09:55:33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8"/>
    <d v="2022-05-18T09:55:3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4"/>
    <x v="19"/>
    <d v="2022-05-18T09:55:33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65"/>
    <d v="2022-04-19T15:42:35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66"/>
    <d v="2022-04-19T15:42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702"/>
    <x v="58"/>
    <d v="2022-04-19T15:42:3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49"/>
    <d v="2022-04-19T15:42:56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64"/>
    <d v="2022-04-19T15:42:56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16"/>
    <d v="2022-04-19T15:42:5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73"/>
    <d v="2022-04-19T15:42:56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39"/>
    <d v="2022-04-19T15:42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65"/>
    <d v="2022-04-19T15:42:56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66"/>
    <d v="2022-04-19T15:42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68"/>
    <d v="2022-04-19T15:42:56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58"/>
    <d v="2022-04-19T15:42:5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2"/>
    <x v="79"/>
    <d v="2022-04-19T15:42:56"/>
    <n v="114"/>
    <n v="28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49"/>
    <d v="2022-04-19T15:43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64"/>
    <d v="2022-04-19T15:43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2"/>
    <s v="105723"/>
    <x v="89"/>
    <d v="2022-04-19T15:4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71"/>
    <x v="113"/>
    <d v="2022-04-19T15:27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92"/>
    <d v="2022-04-19T15:41:3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93"/>
    <d v="2022-04-19T15:4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94"/>
    <d v="2022-04-19T15:4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5"/>
    <d v="2022-04-19T15:4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6"/>
    <d v="2022-04-19T15:41:3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511"/>
    <x v="37"/>
    <d v="2022-04-19T15:4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0"/>
    <s v="105319"/>
    <x v="4"/>
    <d v="2022-05-18T11:4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63"/>
    <d v="2022-02-16T14:0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85"/>
    <d v="2022-02-16T14:0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50"/>
    <d v="2022-02-16T14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30"/>
    <d v="2022-02-16T14:03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52"/>
    <d v="2022-02-16T14:0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53"/>
    <d v="2022-02-16T14:0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2"/>
    <d v="2022-02-16T14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113"/>
    <d v="2022-02-16T14:0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87"/>
    <d v="2022-02-16T14:0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49"/>
    <d v="2022-02-16T14:03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64"/>
    <d v="2022-02-16T14:03:4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85"/>
    <x v="16"/>
    <d v="2022-02-16T14:03:4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86"/>
    <d v="2022-03-15T14:50:02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326"/>
    <x v="59"/>
    <d v="2022-03-15T14:50:0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2"/>
    <d v="2022-03-15T11:37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84"/>
    <d v="2022-03-15T11:37:28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3"/>
    <d v="2022-03-15T11:37:2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127"/>
    <d v="2022-03-15T11:37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4"/>
    <d v="2022-03-15T11:37:28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04"/>
    <x v="25"/>
    <d v="2022-03-15T11:37:2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2"/>
    <d v="2022-03-15T12:14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53"/>
    <d v="2022-03-15T12:14:3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46"/>
    <d v="2022-03-15T12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"/>
    <d v="2022-03-15T12:1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1"/>
    <s v="105321"/>
    <x v="137"/>
    <d v="2022-03-15T12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1"/>
    <d v="2022-02-16T14:59:00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6"/>
    <d v="2022-02-16T14:59:0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80"/>
    <d v="2022-02-16T14:5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73"/>
    <d v="2022-02-16T14:59:0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16"/>
    <d v="2022-07-14T11:44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73"/>
    <d v="2022-07-14T11:44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36"/>
    <d v="2022-07-14T11:44:48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5"/>
    <s v="105448"/>
    <x v="56"/>
    <d v="2022-07-14T11:44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96"/>
    <d v="2022-05-18T11:21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7"/>
    <d v="2022-05-18T11:21:17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47"/>
    <d v="2022-05-18T11:21:1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99"/>
    <d v="2022-05-18T11:21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49"/>
    <d v="2022-05-18T11:21:17"/>
    <n v="124"/>
    <n v="124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4"/>
    <d v="2022-05-18T11:21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38"/>
    <d v="2022-05-18T11:21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88"/>
    <d v="2022-05-18T11:21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89"/>
    <d v="2022-05-18T11:21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0"/>
    <d v="2022-05-18T11:21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1"/>
    <d v="2022-05-18T11:21:17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6"/>
    <d v="2022-05-18T11:21:17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73"/>
    <d v="2022-05-18T11:21:1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3"/>
    <d v="2022-05-18T11:21:1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06"/>
    <d v="2022-05-18T11:21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35"/>
    <d v="2022-05-18T11:21:17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36"/>
    <d v="2022-05-18T11:21:17"/>
    <n v="710"/>
    <n v="710"/>
    <m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37"/>
    <d v="2022-05-18T11:21:17"/>
    <n v="722"/>
    <n v="722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38"/>
    <d v="2022-05-18T11:21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52"/>
    <d v="2022-05-18T11:21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39"/>
    <d v="2022-05-18T11:21:1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5"/>
    <d v="2022-05-18T11:21:1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67"/>
    <d v="2022-05-18T11:21:17"/>
    <n v="465"/>
    <n v="465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53"/>
    <d v="2022-05-18T11:21:1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86"/>
    <d v="2022-05-18T11:21:1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95"/>
    <d v="2022-05-18T11:21:17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66"/>
    <d v="2022-05-18T11:21:17"/>
    <n v="483"/>
    <n v="4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226"/>
    <d v="2022-05-18T11:21:1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105822"/>
    <x v="167"/>
    <d v="2022-05-18T11:21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9"/>
    <d v="2022-06-20T16:13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50"/>
    <d v="2022-06-20T16:13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17"/>
    <d v="2022-06-20T16:13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84"/>
    <d v="2022-06-20T16:13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27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24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26"/>
    <d v="2022-06-20T16:13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86"/>
    <d v="2022-06-20T16:13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9"/>
    <d v="2022-06-20T16:13:0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48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3"/>
    <d v="2022-06-20T16:13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85"/>
    <d v="2022-06-20T16:13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0"/>
    <d v="2022-06-20T16:13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30"/>
    <d v="2022-06-20T16:13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31"/>
    <d v="2022-06-20T16:13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1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2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3"/>
    <d v="2022-06-20T16:13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4"/>
    <d v="2022-06-20T16:13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41"/>
    <d v="2022-06-20T16:1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5"/>
    <d v="2022-06-20T16:13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30"/>
    <d v="2022-06-20T16:13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64"/>
    <d v="2022-06-20T16:1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6"/>
    <s v="105467"/>
    <x v="16"/>
    <d v="2022-06-20T16:13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30"/>
    <d v="2022-05-18T11:0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31"/>
    <d v="2022-05-18T11:0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1"/>
    <d v="2022-05-18T11:0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32"/>
    <d v="2022-05-18T11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33"/>
    <d v="2022-05-18T11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2"/>
    <d v="2022-05-18T11:0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34"/>
    <d v="2022-05-18T11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4"/>
    <d v="2022-05-18T11:0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"/>
    <d v="2022-05-18T11:0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35"/>
    <d v="2022-05-18T11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41"/>
    <d v="2022-05-18T11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64"/>
    <d v="2022-05-18T11:01:29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16"/>
    <d v="2022-05-18T11:01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36"/>
    <d v="2022-05-18T11:01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65"/>
    <d v="2022-05-18T11:01:2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209"/>
    <d v="2022-05-18T11:01:2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68"/>
    <d v="2022-05-18T11:01:2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8"/>
    <x v="58"/>
    <d v="2022-05-18T11:01:2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75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8"/>
    <d v="2022-05-18T11:01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9"/>
    <d v="2022-05-18T11:01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20"/>
    <d v="2022-05-18T11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17"/>
    <d v="2022-05-18T11:0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100"/>
    <d v="2022-05-18T11:0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84"/>
    <d v="2022-05-18T11:01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7"/>
    <d v="2022-04-19T14:49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97"/>
    <d v="2022-04-19T14:49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115"/>
    <d v="2022-04-19T14:49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40"/>
    <d v="2022-04-19T14:49:0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58"/>
    <d v="2022-04-19T14:49:09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9"/>
    <d v="2022-04-19T14:49:09"/>
    <n v="60"/>
    <n v="4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8"/>
    <d v="2022-04-19T14:49:0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0"/>
    <s v="105319"/>
    <x v="72"/>
    <d v="2022-04-19T14:49:09"/>
    <n v="149"/>
    <n v="1"/>
    <n v="1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99"/>
    <d v="2022-04-19T14:49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75"/>
    <d v="2022-04-19T14:49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76"/>
    <d v="2022-04-19T14:49:3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7"/>
    <d v="2022-04-19T14:49:3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8"/>
    <d v="2022-04-19T14:49:3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9"/>
    <d v="2022-04-19T14:49:3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67"/>
    <d v="2022-04-19T15:35:1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68"/>
    <d v="2022-04-19T15:35:1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7"/>
    <s v="105497"/>
    <x v="58"/>
    <d v="2022-04-19T15:35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85"/>
    <d v="2022-04-19T15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0"/>
    <d v="2022-04-19T15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30"/>
    <d v="2022-04-19T15:26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31"/>
    <d v="2022-04-19T15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52"/>
    <d v="2022-04-19T15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6"/>
    <s v="105468"/>
    <x v="4"/>
    <d v="2022-04-19T15:2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39"/>
    <d v="2022-07-14T11:20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6"/>
    <d v="2022-07-14T11:20:59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5"/>
    <d v="2022-07-14T11:20:59"/>
    <n v="1205"/>
    <m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6"/>
    <d v="2022-07-14T11:20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42"/>
    <d v="2022-07-14T11:20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1"/>
    <d v="2022-07-14T11:20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82"/>
    <d v="2022-07-14T11:20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7"/>
    <d v="2022-07-14T11:20:59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209"/>
    <d v="2022-07-14T11:20:59"/>
    <n v="0"/>
    <m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21"/>
    <d v="2022-07-14T11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73"/>
    <d v="2022-07-14T11:20:5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183"/>
    <d v="2022-07-14T11:20:5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68"/>
    <d v="2022-07-14T11:20:59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7"/>
    <d v="2022-07-14T11:20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40"/>
    <d v="2022-07-14T11:20:59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58"/>
    <d v="2022-07-14T11:20:59"/>
    <n v="475"/>
    <n v="0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2"/>
    <x v="1"/>
    <s v="105305"/>
    <x v="74"/>
    <d v="2022-07-14T11:20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61"/>
    <d v="2022-05-18T11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63"/>
    <d v="2022-05-18T11:26:2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8"/>
    <d v="2022-05-18T11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29"/>
    <d v="2022-05-18T11:26:2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30"/>
    <d v="2022-05-18T11:26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31"/>
    <d v="2022-05-18T11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33"/>
    <d v="2022-05-18T11:2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52"/>
    <d v="2022-05-18T11:2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53"/>
    <d v="2022-05-18T11:2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"/>
    <d v="2022-05-18T11:2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3"/>
    <d v="2022-05-18T11:26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13"/>
    <d v="2022-05-18T11:26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4"/>
    <d v="2022-05-18T11:2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5"/>
    <d v="2022-05-18T11:26:2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77"/>
    <d v="2022-05-18T11:26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1"/>
    <d v="2022-05-18T11:2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16"/>
    <d v="2022-05-18T11:26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73"/>
    <d v="2022-05-18T11:26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36"/>
    <d v="2022-05-18T11:26:2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36"/>
    <d v="2022-05-18T11:21:00"/>
    <n v="542"/>
    <n v="542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37"/>
    <d v="2022-05-18T11:21:00"/>
    <n v="766"/>
    <n v="766"/>
    <m/>
    <m/>
    <n v="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38"/>
    <d v="2022-05-18T11:21:0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52"/>
    <d v="2022-05-18T11:21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39"/>
    <d v="2022-05-18T11:21:0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65"/>
    <d v="2022-05-18T11:21:0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67"/>
    <d v="2022-05-18T11:21:00"/>
    <n v="567"/>
    <n v="567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53"/>
    <d v="2022-05-18T11:21:0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86"/>
    <d v="2022-05-18T11:21:00"/>
    <n v="192"/>
    <n v="192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6"/>
    <d v="2022-05-18T11:21:00"/>
    <n v="635"/>
    <n v="6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7"/>
    <d v="2022-05-18T11:21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83"/>
    <d v="2022-05-18T11:21:00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0"/>
    <s v="200105"/>
    <x v="72"/>
    <d v="2022-06-20T16:44:06"/>
    <n v="474"/>
    <n v="279"/>
    <n v="17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64"/>
    <d v="2022-06-20T16:44:2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2"/>
    <s v="200258"/>
    <x v="16"/>
    <d v="2022-06-20T16:44:2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82"/>
    <d v="2022-05-18T11:2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67"/>
    <d v="2022-05-18T11:26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57"/>
    <d v="2022-05-18T11:26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58"/>
    <d v="2022-05-18T11:26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200402"/>
    <x v="79"/>
    <d v="2022-05-18T11:26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99"/>
    <d v="2022-05-18T11:26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75"/>
    <d v="2022-05-18T11:26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76"/>
    <d v="2022-05-18T11:26:4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200494"/>
    <x v="17"/>
    <d v="2022-05-18T11:26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37"/>
    <d v="2022-02-16T14:43:48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38"/>
    <d v="2022-02-16T14:43:4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7"/>
    <s v="105809"/>
    <x v="39"/>
    <d v="2022-02-16T14:43:4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1"/>
    <d v="2022-02-16T12:46:1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51"/>
    <d v="2022-02-16T12:4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32"/>
    <d v="2022-02-16T12:46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49"/>
    <d v="2022-02-16T12:46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3"/>
    <s v="105306"/>
    <x v="156"/>
    <d v="2022-02-16T12:4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16"/>
    <d v="2022-05-18T11:21:00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0"/>
    <s v="105819"/>
    <x v="73"/>
    <d v="2022-05-18T11:21:0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3"/>
    <d v="2022-02-16T14:59:0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94"/>
    <d v="2022-02-16T14:5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34"/>
    <d v="2022-02-16T14:5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200720"/>
    <x v="151"/>
    <d v="2022-02-16T14:59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65"/>
    <d v="2022-02-16T13:02:5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67"/>
    <d v="2022-02-16T13:02:5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68"/>
    <d v="2022-02-16T13:02:5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97"/>
    <d v="2022-02-16T13:0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4"/>
    <s v="105428"/>
    <x v="115"/>
    <d v="2022-02-16T13:02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73"/>
    <d v="2022-05-18T11:28:31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3"/>
    <d v="2022-05-18T11:28:3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4"/>
    <d v="2022-05-18T11:28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35"/>
    <d v="2022-05-18T11:28:3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36"/>
    <d v="2022-05-18T11:28:31"/>
    <n v="271"/>
    <n v="271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37"/>
    <d v="2022-05-18T11:28:31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39"/>
    <d v="2022-05-18T11:28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95"/>
    <d v="2022-05-18T11:28:31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2"/>
    <s v="200721"/>
    <x v="68"/>
    <d v="2022-05-18T11:28:31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104"/>
    <d v="2022-06-20T16:05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56"/>
    <d v="2022-06-20T16:05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3"/>
    <x v="67"/>
    <d v="2022-06-20T16:05:2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13"/>
    <d v="2022-05-18T11:08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87"/>
    <d v="2022-05-18T11:08:3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5"/>
    <s v="105487"/>
    <x v="102"/>
    <d v="2022-05-18T11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39"/>
    <d v="2022-04-19T14:46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65"/>
    <d v="2022-04-19T14:46:48"/>
    <n v="2"/>
    <m/>
    <n v="2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66"/>
    <d v="2022-04-19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81"/>
    <d v="2022-04-19T14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67"/>
    <d v="2022-04-19T14:46:4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68"/>
    <d v="2022-04-19T14:46:48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7"/>
    <d v="2022-04-19T14:46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97"/>
    <d v="2022-04-19T14:46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115"/>
    <d v="2022-04-19T14:46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8"/>
    <s v="105310"/>
    <x v="58"/>
    <d v="2022-04-19T14:46:4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79"/>
    <d v="2022-06-20T16:05:4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72"/>
    <d v="2022-06-20T16:05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49"/>
    <d v="2022-06-20T16:06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91"/>
    <d v="2022-06-20T16:06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16"/>
    <d v="2022-06-20T16:06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104"/>
    <d v="2022-06-20T16:06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56"/>
    <d v="2022-06-20T16:06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67"/>
    <d v="2022-06-20T16:06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5"/>
    <x v="68"/>
    <d v="2022-06-20T16:06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39"/>
    <d v="2022-06-20T16:0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56"/>
    <d v="2022-06-20T16:05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67"/>
    <d v="2022-06-20T16:0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2"/>
    <x v="10"/>
    <s v="105454"/>
    <x v="68"/>
    <d v="2022-06-20T16:05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9"/>
    <d v="2022-05-18T09:56:1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20"/>
    <d v="2022-05-18T09:56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92"/>
    <d v="2022-05-18T09:5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93"/>
    <d v="2022-05-18T09:5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"/>
    <s v="105305"/>
    <x v="117"/>
    <d v="2022-05-18T09:56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"/>
    <d v="2022-03-15T11:40:0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80"/>
    <d v="2022-03-15T11:40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48"/>
    <d v="2022-03-15T11:4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49"/>
    <d v="2022-03-15T11:40:00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64"/>
    <d v="2022-03-15T11:40:0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89"/>
    <d v="2022-03-15T11:4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1"/>
    <d v="2022-03-15T11:40:0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307"/>
    <x v="16"/>
    <d v="2022-03-15T11:40:00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73"/>
    <d v="2022-03-15T13:32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35"/>
    <d v="2022-03-15T13:32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4"/>
    <s v="105432"/>
    <x v="36"/>
    <d v="2022-03-15T13:32:1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56"/>
    <d v="2022-03-15T13:37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40"/>
    <d v="2022-03-15T13:37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58"/>
    <d v="2022-03-15T13:37:3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7"/>
    <x v="72"/>
    <d v="2022-03-15T13:37:32"/>
    <n v="46"/>
    <n v="2"/>
    <n v="4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76"/>
    <d v="2022-03-15T13:3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8"/>
    <d v="2022-03-15T13:39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9"/>
    <d v="2022-03-15T13:39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117"/>
    <d v="2022-03-15T13:3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2"/>
    <x v="5"/>
    <s v="105448"/>
    <x v="84"/>
    <d v="2022-03-15T13:39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"/>
    <s v="105305"/>
    <x v="16"/>
    <d v="2022-05-18T11:37:23"/>
    <n v="498"/>
    <m/>
    <n v="498"/>
    <n v="12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1"/>
    <s v="105478"/>
    <x v="19"/>
    <d v="2022-04-19T15:29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01"/>
    <d v="2022-04-19T14:49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102"/>
    <d v="2022-04-19T14:49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41"/>
    <d v="2022-04-19T14:49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2"/>
    <x v="1"/>
    <s v="105321"/>
    <x v="83"/>
    <d v="2022-04-19T14:49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79"/>
    <x v="58"/>
    <d v="2022-05-18T11:0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75"/>
    <d v="2022-05-18T11:0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8"/>
    <d v="2022-05-18T11:05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9"/>
    <d v="2022-05-18T11:05:3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20"/>
    <d v="2022-05-18T11:05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2"/>
    <x v="11"/>
    <s v="105480"/>
    <x v="117"/>
    <d v="2022-05-18T11:05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85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50"/>
    <d v="2022-02-16T13:4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30"/>
    <d v="2022-02-16T13:4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113"/>
    <d v="2022-02-16T13:4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87"/>
    <d v="2022-02-16T13:40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16"/>
    <d v="2022-02-16T13:40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5"/>
    <s v="105446"/>
    <x v="35"/>
    <d v="2022-02-16T13:40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40"/>
    <d v="2022-02-16T14:21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2"/>
    <s v="105507"/>
    <x v="58"/>
    <d v="2022-02-16T14:21:2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18"/>
    <d v="2022-02-16T14:2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2"/>
    <x v="12"/>
    <s v="105508"/>
    <x v="19"/>
    <d v="2022-02-16T14:27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4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AY328" firstHeaderRow="0" firstDataRow="1" firstDataCol="1" rowPageCount="2" colPageCount="1"/>
  <pivotFields count="57">
    <pivotField axis="axisPage" multipleItemSelectionAllowed="1" showAll="0">
      <items count="7">
        <item x="2"/>
        <item x="1"/>
        <item x="0"/>
        <item x="4"/>
        <item x="3"/>
        <item x="5"/>
        <item t="default"/>
      </items>
    </pivotField>
    <pivotField showAll="0"/>
    <pivotField showAll="0"/>
    <pivotField axis="axisPage" multipleItemSelectionAllowed="1" showAll="0">
      <items count="15">
        <item x="0"/>
        <item x="1"/>
        <item x="9"/>
        <item x="13"/>
        <item x="6"/>
        <item x="5"/>
        <item x="7"/>
        <item x="11"/>
        <item x="10"/>
        <item x="2"/>
        <item x="3"/>
        <item x="4"/>
        <item x="12"/>
        <item x="8"/>
        <item t="default"/>
      </items>
    </pivotField>
    <pivotField showAll="0"/>
    <pivotField axis="axisRow" showAll="0">
      <items count="323">
        <item x="175"/>
        <item x="176"/>
        <item x="178"/>
        <item x="107"/>
        <item x="108"/>
        <item x="95"/>
        <item x="166"/>
        <item x="123"/>
        <item x="167"/>
        <item x="183"/>
        <item x="110"/>
        <item x="68"/>
        <item x="96"/>
        <item x="69"/>
        <item x="201"/>
        <item x="57"/>
        <item x="97"/>
        <item x="98"/>
        <item x="115"/>
        <item x="58"/>
        <item x="74"/>
        <item x="109"/>
        <item x="71"/>
        <item x="40"/>
        <item x="177"/>
        <item x="78"/>
        <item x="226"/>
        <item x="144"/>
        <item x="79"/>
        <item x="72"/>
        <item x="221"/>
        <item x="205"/>
        <item x="121"/>
        <item x="173"/>
        <item x="273"/>
        <item x="122"/>
        <item x="276"/>
        <item x="195"/>
        <item x="188"/>
        <item x="200"/>
        <item x="277"/>
        <item x="196"/>
        <item x="16"/>
        <item x="92"/>
        <item x="80"/>
        <item x="93"/>
        <item x="94"/>
        <item x="34"/>
        <item x="104"/>
        <item x="151"/>
        <item x="106"/>
        <item x="35"/>
        <item x="36"/>
        <item x="37"/>
        <item x="73"/>
        <item x="38"/>
        <item x="152"/>
        <item x="39"/>
        <item x="56"/>
        <item x="174"/>
        <item x="197"/>
        <item x="99"/>
        <item x="75"/>
        <item x="76"/>
        <item x="17"/>
        <item x="18"/>
        <item x="204"/>
        <item x="19"/>
        <item x="20"/>
        <item x="192"/>
        <item x="193"/>
        <item x="116"/>
        <item x="288"/>
        <item x="150"/>
        <item x="117"/>
        <item x="100"/>
        <item x="22"/>
        <item x="84"/>
        <item x="223"/>
        <item x="190"/>
        <item x="23"/>
        <item x="127"/>
        <item x="26"/>
        <item x="118"/>
        <item x="232"/>
        <item x="128"/>
        <item x="129"/>
        <item x="86"/>
        <item x="225"/>
        <item x="59"/>
        <item x="60"/>
        <item x="61"/>
        <item x="148"/>
        <item x="62"/>
        <item x="63"/>
        <item x="27"/>
        <item x="235"/>
        <item x="254"/>
        <item x="260"/>
        <item x="85"/>
        <item x="119"/>
        <item x="120"/>
        <item x="28"/>
        <item x="29"/>
        <item x="191"/>
        <item x="24"/>
        <item x="25"/>
        <item x="126"/>
        <item x="50"/>
        <item x="198"/>
        <item x="30"/>
        <item x="241"/>
        <item x="31"/>
        <item x="206"/>
        <item x="218"/>
        <item x="32"/>
        <item x="125"/>
        <item x="149"/>
        <item x="51"/>
        <item x="295"/>
        <item x="33"/>
        <item x="133"/>
        <item x="154"/>
        <item x="155"/>
        <item x="131"/>
        <item x="156"/>
        <item x="52"/>
        <item x="179"/>
        <item x="184"/>
        <item x="158"/>
        <item x="134"/>
        <item x="53"/>
        <item x="54"/>
        <item x="0"/>
        <item x="55"/>
        <item x="159"/>
        <item x="146"/>
        <item x="1"/>
        <item x="320"/>
        <item x="281"/>
        <item x="136"/>
        <item x="3"/>
        <item x="157"/>
        <item x="2"/>
        <item x="219"/>
        <item x="65"/>
        <item x="66"/>
        <item x="137"/>
        <item x="251"/>
        <item x="132"/>
        <item x="111"/>
        <item x="169"/>
        <item x="230"/>
        <item x="170"/>
        <item x="171"/>
        <item x="172"/>
        <item x="299"/>
        <item x="112"/>
        <item x="274"/>
        <item x="113"/>
        <item x="258"/>
        <item x="4"/>
        <item x="141"/>
        <item x="114"/>
        <item x="231"/>
        <item x="5"/>
        <item x="87"/>
        <item x="130"/>
        <item x="77"/>
        <item x="224"/>
        <item x="263"/>
        <item x="264"/>
        <item x="101"/>
        <item x="102"/>
        <item x="207"/>
        <item x="247"/>
        <item x="265"/>
        <item x="266"/>
        <item x="248"/>
        <item x="249"/>
        <item x="278"/>
        <item x="210"/>
        <item x="211"/>
        <item x="212"/>
        <item x="290"/>
        <item x="291"/>
        <item x="293"/>
        <item x="294"/>
        <item x="213"/>
        <item x="217"/>
        <item x="214"/>
        <item x="215"/>
        <item x="285"/>
        <item x="216"/>
        <item x="181"/>
        <item x="6"/>
        <item x="42"/>
        <item x="43"/>
        <item x="44"/>
        <item x="45"/>
        <item x="182"/>
        <item x="252"/>
        <item x="46"/>
        <item x="7"/>
        <item x="47"/>
        <item x="135"/>
        <item x="41"/>
        <item x="8"/>
        <item x="83"/>
        <item x="208"/>
        <item x="180"/>
        <item x="103"/>
        <item x="304"/>
        <item x="142"/>
        <item x="185"/>
        <item x="81"/>
        <item x="82"/>
        <item x="145"/>
        <item x="67"/>
        <item x="209"/>
        <item x="153"/>
        <item x="186"/>
        <item x="147"/>
        <item x="199"/>
        <item x="222"/>
        <item x="236"/>
        <item x="262"/>
        <item x="48"/>
        <item x="203"/>
        <item x="139"/>
        <item x="124"/>
        <item x="233"/>
        <item x="140"/>
        <item x="12"/>
        <item x="90"/>
        <item x="91"/>
        <item x="13"/>
        <item x="14"/>
        <item x="15"/>
        <item x="246"/>
        <item x="194"/>
        <item x="245"/>
        <item x="49"/>
        <item x="64"/>
        <item x="9"/>
        <item x="220"/>
        <item x="10"/>
        <item x="138"/>
        <item x="287"/>
        <item x="88"/>
        <item x="238"/>
        <item x="89"/>
        <item x="105"/>
        <item x="11"/>
        <item x="164"/>
        <item x="161"/>
        <item x="163"/>
        <item x="162"/>
        <item x="165"/>
        <item x="307"/>
        <item x="267"/>
        <item x="268"/>
        <item x="279"/>
        <item x="240"/>
        <item x="227"/>
        <item x="250"/>
        <item x="70"/>
        <item x="143"/>
        <item x="257"/>
        <item x="21"/>
        <item x="259"/>
        <item x="160"/>
        <item x="275"/>
        <item x="282"/>
        <item x="229"/>
        <item x="283"/>
        <item x="289"/>
        <item x="270"/>
        <item x="271"/>
        <item x="187"/>
        <item x="243"/>
        <item x="244"/>
        <item x="321"/>
        <item x="168"/>
        <item x="272"/>
        <item x="239"/>
        <item x="319"/>
        <item x="292"/>
        <item x="237"/>
        <item x="261"/>
        <item x="202"/>
        <item x="234"/>
        <item x="228"/>
        <item x="314"/>
        <item x="269"/>
        <item x="286"/>
        <item x="296"/>
        <item x="305"/>
        <item x="298"/>
        <item x="242"/>
        <item x="311"/>
        <item x="315"/>
        <item x="316"/>
        <item x="317"/>
        <item x="318"/>
        <item x="312"/>
        <item x="313"/>
        <item x="308"/>
        <item x="253"/>
        <item x="255"/>
        <item x="256"/>
        <item x="189"/>
        <item x="303"/>
        <item x="306"/>
        <item x="280"/>
        <item x="284"/>
        <item x="297"/>
        <item x="300"/>
        <item x="301"/>
        <item x="302"/>
        <item x="309"/>
        <item x="310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5"/>
  </rowFields>
  <rowItems count="3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 t="grand">
      <x/>
    </i>
  </rowItems>
  <colFields count="1">
    <field x="-2"/>
  </colFields>
  <colItems count="5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  <i i="41">
      <x v="41"/>
    </i>
    <i i="42">
      <x v="42"/>
    </i>
    <i i="43">
      <x v="43"/>
    </i>
    <i i="44">
      <x v="44"/>
    </i>
    <i i="45">
      <x v="45"/>
    </i>
    <i i="46">
      <x v="46"/>
    </i>
    <i i="47">
      <x v="47"/>
    </i>
    <i i="48">
      <x v="48"/>
    </i>
    <i i="49">
      <x v="49"/>
    </i>
  </colItems>
  <pageFields count="2">
    <pageField fld="0" hier="-1"/>
    <pageField fld="3" hier="-1"/>
  </pageFields>
  <dataFields count="50">
    <dataField name="Suma de Col01" fld="7" baseField="0" baseItem="0"/>
    <dataField name="Suma de Col02" fld="8" baseField="6" baseItem="0"/>
    <dataField name="Suma de Col03" fld="9" baseField="6" baseItem="0"/>
    <dataField name="Suma de Col04" fld="10" baseField="6" baseItem="0"/>
    <dataField name="Suma de Col05" fld="11" baseField="6" baseItem="0"/>
    <dataField name="Suma de Col06" fld="12" baseField="6" baseItem="0"/>
    <dataField name="Suma de Col07" fld="13" baseField="6" baseItem="0"/>
    <dataField name="Suma de Col08" fld="14" baseField="6" baseItem="0"/>
    <dataField name="Suma de Col09" fld="15" baseField="6" baseItem="0"/>
    <dataField name="Suma de Col10" fld="16" baseField="6" baseItem="0"/>
    <dataField name="Suma de Col11" fld="17" baseField="6" baseItem="0"/>
    <dataField name="Suma de Col12" fld="18" baseField="6" baseItem="0"/>
    <dataField name="Suma de Col13" fld="19" baseField="6" baseItem="0"/>
    <dataField name="Suma de Col14" fld="20" baseField="6" baseItem="0"/>
    <dataField name="Suma de Col15" fld="21" baseField="6" baseItem="0"/>
    <dataField name="Suma de Col16" fld="22" baseField="6" baseItem="0"/>
    <dataField name="Suma de Col17" fld="23" baseField="6" baseItem="0"/>
    <dataField name="Suma de Col18" fld="24" baseField="6" baseItem="0"/>
    <dataField name="Suma de Col19" fld="25" baseField="6" baseItem="0"/>
    <dataField name="Suma de Col20" fld="26" baseField="6" baseItem="0"/>
    <dataField name="Suma de Col21" fld="27" baseField="6" baseItem="0"/>
    <dataField name="Suma de Col22" fld="28" baseField="6" baseItem="0"/>
    <dataField name="Suma de Col23" fld="29" baseField="6" baseItem="0"/>
    <dataField name="Suma de Col24" fld="30" baseField="6" baseItem="0"/>
    <dataField name="Suma de Col25" fld="31" baseField="6" baseItem="0"/>
    <dataField name="Suma de Col26" fld="32" baseField="6" baseItem="0"/>
    <dataField name="Suma de Col27" fld="33" baseField="6" baseItem="0"/>
    <dataField name="Suma de Col28" fld="34" baseField="6" baseItem="0"/>
    <dataField name="Suma de Col29" fld="35" baseField="6" baseItem="0"/>
    <dataField name="Suma de Col30" fld="36" baseField="6" baseItem="0"/>
    <dataField name="Suma de Col31" fld="37" baseField="6" baseItem="0"/>
    <dataField name="Suma de Col32" fld="38" baseField="6" baseItem="0"/>
    <dataField name="Suma de Col33" fld="39" baseField="6" baseItem="0"/>
    <dataField name="Suma de Col34" fld="40" baseField="6" baseItem="0"/>
    <dataField name="Suma de Col35" fld="41" baseField="6" baseItem="0"/>
    <dataField name="Suma de Col36" fld="42" baseField="6" baseItem="0"/>
    <dataField name="Suma de Col37" fld="43" baseField="6" baseItem="0"/>
    <dataField name="Suma de Col38" fld="44" baseField="6" baseItem="0"/>
    <dataField name="Suma de Col39" fld="45" baseField="6" baseItem="0"/>
    <dataField name="Suma de Col40" fld="46" baseField="6" baseItem="0"/>
    <dataField name="Suma de Col41" fld="47" baseField="6" baseItem="0"/>
    <dataField name="Suma de col42" fld="48" baseField="6" baseItem="0"/>
    <dataField name="Suma de col43" fld="49" baseField="6" baseItem="0"/>
    <dataField name="Suma de col44" fld="50" baseField="6" baseItem="0"/>
    <dataField name="Suma de col45" fld="51" baseField="6" baseItem="0"/>
    <dataField name="Suma de col46" fld="52" baseField="6" baseItem="0"/>
    <dataField name="Suma de col47" fld="53" baseField="6" baseItem="0"/>
    <dataField name="Suma de col48" fld="54" baseField="6" baseItem="0"/>
    <dataField name="Suma de col49" fld="55" baseField="6" baseItem="0"/>
    <dataField name="Suma de col50" fld="56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114"/>
  <sheetViews>
    <sheetView tabSelected="1" topLeftCell="B1" workbookViewId="0">
      <selection sqref="A1:A1048576"/>
    </sheetView>
  </sheetViews>
  <sheetFormatPr baseColWidth="10" defaultColWidth="11.42578125" defaultRowHeight="12.75" x14ac:dyDescent="0.2"/>
  <cols>
    <col min="1" max="1" width="17.7109375" style="21" hidden="1" customWidth="1"/>
    <col min="2" max="2" width="36.42578125" style="21" customWidth="1"/>
    <col min="3" max="3" width="45.140625" style="21" customWidth="1"/>
    <col min="4" max="4" width="22.5703125" style="21" customWidth="1"/>
    <col min="5" max="5" width="17.7109375" style="21" customWidth="1"/>
    <col min="6" max="6" width="17.5703125" style="21" customWidth="1"/>
    <col min="7" max="7" width="18.28515625" style="21" customWidth="1"/>
    <col min="8" max="8" width="12" style="21" customWidth="1"/>
    <col min="9" max="9" width="13.7109375" style="21" customWidth="1"/>
    <col min="10" max="22" width="11.42578125" style="21"/>
    <col min="23" max="23" width="12" style="21" customWidth="1"/>
    <col min="24" max="24" width="11.85546875" style="21" customWidth="1"/>
    <col min="25" max="31" width="36" style="21" customWidth="1"/>
    <col min="32" max="16384" width="11.42578125" style="21"/>
  </cols>
  <sheetData>
    <row r="1" spans="1:7" x14ac:dyDescent="0.2">
      <c r="B1" s="22" t="s">
        <v>1828</v>
      </c>
    </row>
    <row r="2" spans="1:7" x14ac:dyDescent="0.2">
      <c r="B2" s="22" t="s">
        <v>1829</v>
      </c>
    </row>
    <row r="3" spans="1:7" x14ac:dyDescent="0.2">
      <c r="B3" s="22" t="s">
        <v>1830</v>
      </c>
      <c r="C3" s="21" t="str">
        <f>+tabla!B3</f>
        <v>(Todas)</v>
      </c>
    </row>
    <row r="4" spans="1:7" x14ac:dyDescent="0.2">
      <c r="B4" s="22" t="s">
        <v>1831</v>
      </c>
      <c r="C4" s="21" t="str">
        <f>+tabla!B2</f>
        <v>(Todas)</v>
      </c>
    </row>
    <row r="7" spans="1:7" ht="15" customHeight="1" x14ac:dyDescent="0.2">
      <c r="B7" s="28"/>
      <c r="D7" s="20" t="s">
        <v>1056</v>
      </c>
      <c r="G7" s="19"/>
    </row>
    <row r="8" spans="1:7" ht="15" customHeight="1" x14ac:dyDescent="0.2">
      <c r="B8" s="28"/>
      <c r="D8" s="188" t="s">
        <v>1094</v>
      </c>
    </row>
    <row r="9" spans="1:7" ht="26.25" customHeight="1" x14ac:dyDescent="0.2">
      <c r="B9" s="7" t="s">
        <v>1001</v>
      </c>
    </row>
    <row r="10" spans="1:7" ht="12.75" customHeight="1" x14ac:dyDescent="0.2">
      <c r="B10" s="360" t="s">
        <v>1002</v>
      </c>
      <c r="C10" s="361"/>
      <c r="D10" s="362"/>
      <c r="E10" s="316" t="s">
        <v>108</v>
      </c>
      <c r="F10" s="316" t="s">
        <v>1003</v>
      </c>
      <c r="G10" s="316" t="s">
        <v>1058</v>
      </c>
    </row>
    <row r="11" spans="1:7" ht="21.75" customHeight="1" x14ac:dyDescent="0.2">
      <c r="B11" s="363"/>
      <c r="C11" s="364"/>
      <c r="D11" s="365"/>
      <c r="E11" s="317"/>
      <c r="F11" s="317" t="s">
        <v>994</v>
      </c>
      <c r="G11" s="317" t="s">
        <v>994</v>
      </c>
    </row>
    <row r="12" spans="1:7" ht="20.25" customHeight="1" x14ac:dyDescent="0.2">
      <c r="B12" s="8" t="s">
        <v>1004</v>
      </c>
      <c r="C12" s="354"/>
      <c r="D12" s="355"/>
      <c r="E12" s="152">
        <f>SUM(F12:G12)</f>
        <v>237791</v>
      </c>
      <c r="F12" s="153">
        <f>SUM(F13:F15,F17:F18,F23:F24)</f>
        <v>450</v>
      </c>
      <c r="G12" s="153">
        <f>SUM(G13:G15,G17:G18,G23:G24)</f>
        <v>237341</v>
      </c>
    </row>
    <row r="13" spans="1:7" ht="17.25" customHeight="1" x14ac:dyDescent="0.2">
      <c r="A13" s="312" t="s">
        <v>1326</v>
      </c>
      <c r="B13" s="9" t="s">
        <v>265</v>
      </c>
      <c r="C13" s="374" t="s">
        <v>1005</v>
      </c>
      <c r="D13" s="375"/>
      <c r="E13" s="154">
        <f>IFERROR(VLOOKUP($A13,tabla!$A$5:$AY$50000,2,FALSE),0)</f>
        <v>37345</v>
      </c>
      <c r="F13" s="154">
        <f>IFERROR(VLOOKUP($A13,tabla!$A$5:$AY$50000,3,FALSE),0)</f>
        <v>0</v>
      </c>
      <c r="G13" s="154">
        <f>IFERROR(VLOOKUP($A13,tabla!$A$5:$AY$50000,4,FALSE),0)</f>
        <v>37345</v>
      </c>
    </row>
    <row r="14" spans="1:7" ht="17.25" customHeight="1" x14ac:dyDescent="0.2">
      <c r="A14" s="312" t="s">
        <v>1327</v>
      </c>
      <c r="B14" s="10" t="s">
        <v>266</v>
      </c>
      <c r="C14" s="356" t="s">
        <v>1006</v>
      </c>
      <c r="D14" s="357"/>
      <c r="E14" s="154">
        <f>IFERROR(VLOOKUP($A14,tabla!$A$5:$AY$50000,2,FALSE),0)</f>
        <v>124353</v>
      </c>
      <c r="F14" s="154">
        <f>IFERROR(VLOOKUP($A14,tabla!$A$5:$AY$50000,3,FALSE),0)</f>
        <v>0</v>
      </c>
      <c r="G14" s="154">
        <f>IFERROR(VLOOKUP($A14,tabla!$A$5:$AY$50000,4,FALSE),0)</f>
        <v>124353</v>
      </c>
    </row>
    <row r="15" spans="1:7" ht="17.25" customHeight="1" x14ac:dyDescent="0.2">
      <c r="A15" s="312" t="s">
        <v>1172</v>
      </c>
      <c r="B15" s="10" t="s">
        <v>267</v>
      </c>
      <c r="C15" s="356" t="s">
        <v>268</v>
      </c>
      <c r="D15" s="357"/>
      <c r="E15" s="154">
        <f>IFERROR(VLOOKUP($A15,tabla!$A$5:$AY$50000,2,FALSE),0)</f>
        <v>24651</v>
      </c>
      <c r="F15" s="154">
        <f>IFERROR(VLOOKUP($A15,tabla!$A$5:$AY$50000,3,FALSE),0)</f>
        <v>0</v>
      </c>
      <c r="G15" s="154">
        <f>IFERROR(VLOOKUP($A15,tabla!$A$5:$AY$50000,4,FALSE),0)</f>
        <v>24651</v>
      </c>
    </row>
    <row r="16" spans="1:7" ht="17.25" customHeight="1" x14ac:dyDescent="0.2">
      <c r="A16" s="292"/>
      <c r="B16" s="10" t="s">
        <v>269</v>
      </c>
      <c r="C16" s="356" t="s">
        <v>1007</v>
      </c>
      <c r="D16" s="357"/>
      <c r="E16" s="155"/>
      <c r="F16" s="155"/>
      <c r="G16" s="155"/>
    </row>
    <row r="17" spans="1:7" ht="17.25" customHeight="1" x14ac:dyDescent="0.2">
      <c r="A17" s="312" t="s">
        <v>1328</v>
      </c>
      <c r="B17" s="10" t="s">
        <v>270</v>
      </c>
      <c r="C17" s="356" t="s">
        <v>1008</v>
      </c>
      <c r="D17" s="357"/>
      <c r="E17" s="154">
        <f>IFERROR(VLOOKUP($A17,tabla!$A$5:$AY$50000,2,FALSE),0)</f>
        <v>1431</v>
      </c>
      <c r="F17" s="154">
        <f>IFERROR(VLOOKUP($A17,tabla!$A$5:$AY$50000,3,FALSE),0)</f>
        <v>0</v>
      </c>
      <c r="G17" s="154">
        <f>IFERROR(VLOOKUP($A17,tabla!$A$5:$AY$50000,4,FALSE),0)</f>
        <v>1431</v>
      </c>
    </row>
    <row r="18" spans="1:7" ht="17.25" customHeight="1" x14ac:dyDescent="0.2">
      <c r="A18" s="312" t="s">
        <v>1329</v>
      </c>
      <c r="B18" s="11" t="s">
        <v>271</v>
      </c>
      <c r="C18" s="356" t="s">
        <v>1009</v>
      </c>
      <c r="D18" s="357"/>
      <c r="E18" s="154">
        <f>IFERROR(VLOOKUP($A18,tabla!$A$5:$AY$50000,2,FALSE),0)</f>
        <v>9168</v>
      </c>
      <c r="F18" s="154">
        <f>IFERROR(VLOOKUP($A18,tabla!$A$5:$AY$50000,3,FALSE),0)</f>
        <v>1</v>
      </c>
      <c r="G18" s="154">
        <f>IFERROR(VLOOKUP($A18,tabla!$A$5:$AY$50000,4,FALSE),0)</f>
        <v>9167</v>
      </c>
    </row>
    <row r="19" spans="1:7" ht="17.25" customHeight="1" x14ac:dyDescent="0.2">
      <c r="A19" s="292"/>
      <c r="B19" s="11"/>
      <c r="C19" s="356" t="s">
        <v>272</v>
      </c>
      <c r="D19" s="357"/>
      <c r="E19" s="155"/>
      <c r="F19" s="155"/>
      <c r="G19" s="155"/>
    </row>
    <row r="20" spans="1:7" ht="17.25" customHeight="1" x14ac:dyDescent="0.2">
      <c r="A20" s="292"/>
      <c r="B20" s="11"/>
      <c r="C20" s="356" t="s">
        <v>1010</v>
      </c>
      <c r="D20" s="357"/>
      <c r="E20" s="155"/>
      <c r="F20" s="155"/>
      <c r="G20" s="155"/>
    </row>
    <row r="21" spans="1:7" ht="17.25" customHeight="1" x14ac:dyDescent="0.2">
      <c r="A21" s="292"/>
      <c r="B21" s="11"/>
      <c r="C21" s="356" t="s">
        <v>273</v>
      </c>
      <c r="D21" s="357"/>
      <c r="E21" s="155"/>
      <c r="F21" s="155"/>
      <c r="G21" s="155"/>
    </row>
    <row r="22" spans="1:7" ht="17.25" customHeight="1" x14ac:dyDescent="0.2">
      <c r="A22" s="292"/>
      <c r="B22" s="12" t="s">
        <v>274</v>
      </c>
      <c r="C22" s="376" t="s">
        <v>1011</v>
      </c>
      <c r="D22" s="377"/>
      <c r="E22" s="155"/>
      <c r="F22" s="155"/>
      <c r="G22" s="155"/>
    </row>
    <row r="23" spans="1:7" ht="17.25" customHeight="1" x14ac:dyDescent="0.2">
      <c r="A23" s="312" t="s">
        <v>1330</v>
      </c>
      <c r="B23" s="12" t="s">
        <v>275</v>
      </c>
      <c r="C23" s="376" t="s">
        <v>276</v>
      </c>
      <c r="D23" s="377"/>
      <c r="E23" s="154">
        <f>IFERROR(VLOOKUP($A23,tabla!$A$5:$AY$50000,2,FALSE),0)</f>
        <v>257</v>
      </c>
      <c r="F23" s="154">
        <f>IFERROR(VLOOKUP($A23,tabla!$A$5:$AY$50000,3,FALSE),0)</f>
        <v>0</v>
      </c>
      <c r="G23" s="154">
        <f>IFERROR(VLOOKUP($A23,tabla!$A$5:$AY$50000,4,FALSE),0)</f>
        <v>257</v>
      </c>
    </row>
    <row r="24" spans="1:7" ht="17.25" customHeight="1" x14ac:dyDescent="0.2">
      <c r="A24" s="312" t="s">
        <v>1331</v>
      </c>
      <c r="B24" s="13" t="s">
        <v>277</v>
      </c>
      <c r="C24" s="378" t="s">
        <v>278</v>
      </c>
      <c r="D24" s="379"/>
      <c r="E24" s="154">
        <f>IFERROR(VLOOKUP($A24,tabla!$A$5:$AY$50000,2,FALSE),0)</f>
        <v>40586</v>
      </c>
      <c r="F24" s="154">
        <f>IFERROR(VLOOKUP($A24,tabla!$A$5:$AY$50000,3,FALSE),0)</f>
        <v>449</v>
      </c>
      <c r="G24" s="154">
        <f>IFERROR(VLOOKUP($A24,tabla!$A$5:$AY$50000,4,FALSE),0)</f>
        <v>40137</v>
      </c>
    </row>
    <row r="25" spans="1:7" ht="17.25" customHeight="1" x14ac:dyDescent="0.2">
      <c r="A25" s="292"/>
      <c r="B25" s="8" t="s">
        <v>1012</v>
      </c>
      <c r="C25" s="354"/>
      <c r="D25" s="355"/>
      <c r="E25" s="153">
        <f>SUM(F25:G25)</f>
        <v>16984</v>
      </c>
      <c r="F25" s="153">
        <f>SUM(F26+F27+F43)</f>
        <v>15521</v>
      </c>
      <c r="G25" s="153">
        <f>SUM(G26+G27+G43)</f>
        <v>1463</v>
      </c>
    </row>
    <row r="26" spans="1:7" ht="17.25" customHeight="1" x14ac:dyDescent="0.2">
      <c r="A26" s="312" t="s">
        <v>1408</v>
      </c>
      <c r="B26" s="271" t="s">
        <v>1013</v>
      </c>
      <c r="C26" s="380" t="s">
        <v>1014</v>
      </c>
      <c r="D26" s="381"/>
      <c r="E26" s="156">
        <f>IFERROR(VLOOKUP($A26,tabla!$A$5:$AY$50000,2,FALSE),0)</f>
        <v>16592</v>
      </c>
      <c r="F26" s="154">
        <f>IFERROR(VLOOKUP($A26,tabla!$A$5:$AY$50000,3,FALSE),0)</f>
        <v>15458</v>
      </c>
      <c r="G26" s="154">
        <f>IFERROR(VLOOKUP($A26,tabla!$A$5:$AY$50000,4,FALSE),0)</f>
        <v>1134</v>
      </c>
    </row>
    <row r="27" spans="1:7" ht="17.25" customHeight="1" x14ac:dyDescent="0.2">
      <c r="A27" s="312" t="s">
        <v>1246</v>
      </c>
      <c r="B27" s="272"/>
      <c r="C27" s="382" t="s">
        <v>1169</v>
      </c>
      <c r="D27" s="383"/>
      <c r="E27" s="156">
        <f>IFERROR(VLOOKUP($A27,tabla!$A$5:$AY$50000,2,FALSE),0)</f>
        <v>392</v>
      </c>
      <c r="F27" s="154">
        <f>IFERROR(VLOOKUP($A27,tabla!$A$5:$AY$50000,3,FALSE),0)</f>
        <v>63</v>
      </c>
      <c r="G27" s="154">
        <f>IFERROR(VLOOKUP($A27,tabla!$A$5:$AY$50000,4,FALSE),0)</f>
        <v>329</v>
      </c>
    </row>
    <row r="28" spans="1:7" ht="17.25" customHeight="1" x14ac:dyDescent="0.2">
      <c r="A28" s="312" t="s">
        <v>1814</v>
      </c>
      <c r="B28" s="275"/>
      <c r="C28" s="358" t="s">
        <v>1170</v>
      </c>
      <c r="D28" s="359"/>
      <c r="E28" s="157">
        <f>IFERROR(VLOOKUP($A28,tabla!$A$5:$AY$50000,2,FALSE),0)</f>
        <v>68</v>
      </c>
      <c r="F28" s="157">
        <f>IFERROR(VLOOKUP($A28,tabla!$A$5:$AY$50000,3,FALSE),0)</f>
        <v>38</v>
      </c>
      <c r="G28" s="157">
        <f>IFERROR(VLOOKUP($A28,tabla!$A$5:$AY$50000,4,FALSE),0)</f>
        <v>30</v>
      </c>
    </row>
    <row r="29" spans="1:7" ht="17.25" customHeight="1" x14ac:dyDescent="0.2">
      <c r="A29" s="313" t="s">
        <v>1815</v>
      </c>
      <c r="B29" s="384"/>
      <c r="C29" s="369" t="s">
        <v>1168</v>
      </c>
      <c r="D29" s="288" t="s">
        <v>1166</v>
      </c>
      <c r="E29" s="154">
        <f>IFERROR(VLOOKUP($A29,tabla!$A$5:$AY$50000,2,FALSE),0)</f>
        <v>8</v>
      </c>
      <c r="F29" s="273">
        <f>IFERROR(VLOOKUP($A29,tabla!$A$5:$AY$50000,3,FALSE),0)</f>
        <v>0</v>
      </c>
      <c r="G29" s="274">
        <f>IFERROR(VLOOKUP($A29,tabla!$A$5:$AY$50000,4,FALSE),0)</f>
        <v>8</v>
      </c>
    </row>
    <row r="30" spans="1:7" ht="17.25" customHeight="1" x14ac:dyDescent="0.2">
      <c r="A30" s="313" t="s">
        <v>1301</v>
      </c>
      <c r="B30" s="385"/>
      <c r="C30" s="370"/>
      <c r="D30" s="289" t="s">
        <v>1167</v>
      </c>
      <c r="E30" s="157">
        <f>IFERROR(VLOOKUP($A30,tabla!$A$5:$AY$50000,2,FALSE),0)</f>
        <v>349</v>
      </c>
      <c r="F30" s="265">
        <f>IFERROR(VLOOKUP($A30,tabla!$A$5:$AY$50000,3,FALSE),0)</f>
        <v>0</v>
      </c>
      <c r="G30" s="266">
        <f>IFERROR(VLOOKUP($A30,tabla!$A$5:$AY$50000,4,FALSE),0)</f>
        <v>349</v>
      </c>
    </row>
    <row r="31" spans="1:7" ht="17.25" customHeight="1" x14ac:dyDescent="0.2">
      <c r="A31" s="313" t="s">
        <v>1816</v>
      </c>
      <c r="B31" s="385"/>
      <c r="C31" s="371" t="s">
        <v>1158</v>
      </c>
      <c r="D31" s="288" t="s">
        <v>1166</v>
      </c>
      <c r="E31" s="159">
        <f>IFERROR(VLOOKUP($A31,tabla!$A$5:$AY$50000,2,FALSE),0)</f>
        <v>53</v>
      </c>
      <c r="F31" s="267">
        <f>IFERROR(VLOOKUP($A31,tabla!$A$5:$AY$50000,3,FALSE),0)</f>
        <v>0</v>
      </c>
      <c r="G31" s="268">
        <f>IFERROR(VLOOKUP($A31,tabla!$A$5:$AY$50000,4,FALSE),0)</f>
        <v>53</v>
      </c>
    </row>
    <row r="32" spans="1:7" ht="17.25" customHeight="1" x14ac:dyDescent="0.2">
      <c r="A32" s="313" t="s">
        <v>1260</v>
      </c>
      <c r="B32" s="385"/>
      <c r="C32" s="370"/>
      <c r="D32" s="289" t="s">
        <v>1167</v>
      </c>
      <c r="E32" s="157">
        <f>IFERROR(VLOOKUP($A32,tabla!$A$5:$AY$50000,2,FALSE),0)</f>
        <v>636</v>
      </c>
      <c r="F32" s="265">
        <f>IFERROR(VLOOKUP($A32,tabla!$A$5:$AY$50000,3,FALSE),0)</f>
        <v>0</v>
      </c>
      <c r="G32" s="266">
        <f>IFERROR(VLOOKUP($A32,tabla!$A$5:$AY$50000,4,FALSE),0)</f>
        <v>636</v>
      </c>
    </row>
    <row r="33" spans="1:7" ht="17.25" customHeight="1" x14ac:dyDescent="0.2">
      <c r="A33" s="313" t="s">
        <v>1358</v>
      </c>
      <c r="B33" s="385"/>
      <c r="C33" s="371" t="s">
        <v>1159</v>
      </c>
      <c r="D33" s="288" t="s">
        <v>1166</v>
      </c>
      <c r="E33" s="159">
        <f>IFERROR(VLOOKUP($A33,tabla!$A$5:$AY$50000,2,FALSE),0)</f>
        <v>108</v>
      </c>
      <c r="F33" s="267">
        <f>IFERROR(VLOOKUP($A33,tabla!$A$5:$AY$50000,3,FALSE),0)</f>
        <v>0</v>
      </c>
      <c r="G33" s="268">
        <f>IFERROR(VLOOKUP($A33,tabla!$A$5:$AY$50000,4,FALSE),0)</f>
        <v>108</v>
      </c>
    </row>
    <row r="34" spans="1:7" ht="17.25" customHeight="1" x14ac:dyDescent="0.2">
      <c r="A34" s="313" t="s">
        <v>1308</v>
      </c>
      <c r="B34" s="385"/>
      <c r="C34" s="370"/>
      <c r="D34" s="289" t="s">
        <v>1167</v>
      </c>
      <c r="E34" s="157">
        <f>IFERROR(VLOOKUP($A34,tabla!$A$5:$AY$50000,2,FALSE),0)</f>
        <v>47</v>
      </c>
      <c r="F34" s="265">
        <f>IFERROR(VLOOKUP($A34,tabla!$A$5:$AY$50000,3,FALSE),0)</f>
        <v>0</v>
      </c>
      <c r="G34" s="266">
        <f>IFERROR(VLOOKUP($A34,tabla!$A$5:$AY$50000,4,FALSE),0)</f>
        <v>47</v>
      </c>
    </row>
    <row r="35" spans="1:7" ht="17.25" customHeight="1" x14ac:dyDescent="0.2">
      <c r="A35" s="313" t="s">
        <v>1359</v>
      </c>
      <c r="B35" s="385"/>
      <c r="C35" s="371" t="s">
        <v>1160</v>
      </c>
      <c r="D35" s="288" t="s">
        <v>1166</v>
      </c>
      <c r="E35" s="159">
        <f>IFERROR(VLOOKUP($A35,tabla!$A$5:$AY$50000,2,FALSE),0)</f>
        <v>62</v>
      </c>
      <c r="F35" s="267">
        <f>IFERROR(VLOOKUP($A35,tabla!$A$5:$AY$50000,3,FALSE),0)</f>
        <v>0</v>
      </c>
      <c r="G35" s="268">
        <f>IFERROR(VLOOKUP($A35,tabla!$A$5:$AY$50000,4,FALSE),0)</f>
        <v>62</v>
      </c>
    </row>
    <row r="36" spans="1:7" ht="17.25" customHeight="1" x14ac:dyDescent="0.2">
      <c r="A36" s="313" t="s">
        <v>1332</v>
      </c>
      <c r="B36" s="385"/>
      <c r="C36" s="370"/>
      <c r="D36" s="289" t="s">
        <v>1167</v>
      </c>
      <c r="E36" s="157">
        <f>IFERROR(VLOOKUP($A36,tabla!$A$5:$AY$50000,2,FALSE),0)</f>
        <v>73</v>
      </c>
      <c r="F36" s="265">
        <f>IFERROR(VLOOKUP($A36,tabla!$A$5:$AY$50000,3,FALSE),0)</f>
        <v>0</v>
      </c>
      <c r="G36" s="266">
        <f>IFERROR(VLOOKUP($A36,tabla!$A$5:$AY$50000,4,FALSE),0)</f>
        <v>73</v>
      </c>
    </row>
    <row r="37" spans="1:7" ht="17.25" customHeight="1" x14ac:dyDescent="0.2">
      <c r="A37" s="294"/>
      <c r="B37" s="385"/>
      <c r="C37" s="372" t="s">
        <v>1163</v>
      </c>
      <c r="D37" s="288" t="s">
        <v>1166</v>
      </c>
      <c r="E37" s="159">
        <f>SUM(E29+E31+E33+E35)</f>
        <v>231</v>
      </c>
      <c r="F37" s="267"/>
      <c r="G37" s="267"/>
    </row>
    <row r="38" spans="1:7" ht="17.25" customHeight="1" x14ac:dyDescent="0.2">
      <c r="A38" s="294"/>
      <c r="B38" s="385"/>
      <c r="C38" s="373"/>
      <c r="D38" s="289" t="s">
        <v>1167</v>
      </c>
      <c r="E38" s="157">
        <f>SUM(E30+E32+E34+E36)</f>
        <v>1105</v>
      </c>
      <c r="F38" s="265"/>
      <c r="G38" s="265"/>
    </row>
    <row r="39" spans="1:7" ht="17.25" customHeight="1" x14ac:dyDescent="0.2">
      <c r="A39" s="313" t="s">
        <v>1360</v>
      </c>
      <c r="B39" s="385"/>
      <c r="C39" s="371" t="s">
        <v>1161</v>
      </c>
      <c r="D39" s="288" t="s">
        <v>1166</v>
      </c>
      <c r="E39" s="159">
        <f>IFERROR(VLOOKUP($A39,tabla!$A$5:$AY$50000,2,FALSE),0)</f>
        <v>21</v>
      </c>
      <c r="F39" s="267">
        <f>IFERROR(VLOOKUP($A39,tabla!$A$5:$AY$50000,3,FALSE),0)</f>
        <v>0</v>
      </c>
      <c r="G39" s="268">
        <f>IFERROR(VLOOKUP($A39,tabla!$A$5:$AY$50000,4,FALSE),0)</f>
        <v>21</v>
      </c>
    </row>
    <row r="40" spans="1:7" ht="17.25" customHeight="1" x14ac:dyDescent="0.2">
      <c r="A40" s="313" t="s">
        <v>1289</v>
      </c>
      <c r="B40" s="385"/>
      <c r="C40" s="370"/>
      <c r="D40" s="289" t="s">
        <v>1167</v>
      </c>
      <c r="E40" s="158">
        <f>IFERROR(VLOOKUP($A40,tabla!$A$5:$AY$50000,2,FALSE),0)</f>
        <v>86</v>
      </c>
      <c r="F40" s="265">
        <f>IFERROR(VLOOKUP($A40,tabla!$A$5:$AY$50000,3,FALSE),0)</f>
        <v>0</v>
      </c>
      <c r="G40" s="266">
        <f>IFERROR(VLOOKUP($A40,tabla!$A$5:$AY$50000,4,FALSE),0)</f>
        <v>86</v>
      </c>
    </row>
    <row r="41" spans="1:7" ht="17.25" customHeight="1" x14ac:dyDescent="0.2">
      <c r="A41" s="313" t="s">
        <v>1361</v>
      </c>
      <c r="B41" s="385"/>
      <c r="C41" s="371" t="s">
        <v>1162</v>
      </c>
      <c r="D41" s="288" t="s">
        <v>1166</v>
      </c>
      <c r="E41" s="159">
        <f>IFERROR(VLOOKUP($A41,tabla!$A$5:$AY$50000,2,FALSE),0)</f>
        <v>23</v>
      </c>
      <c r="F41" s="267">
        <f>IFERROR(VLOOKUP($A41,tabla!$A$5:$AY$50000,3,FALSE),0)</f>
        <v>0</v>
      </c>
      <c r="G41" s="268">
        <f>IFERROR(VLOOKUP($A41,tabla!$A$5:$AY$50000,4,FALSE),0)</f>
        <v>23</v>
      </c>
    </row>
    <row r="42" spans="1:7" ht="17.25" customHeight="1" x14ac:dyDescent="0.2">
      <c r="A42" s="313" t="s">
        <v>1333</v>
      </c>
      <c r="B42" s="386"/>
      <c r="C42" s="370"/>
      <c r="D42" s="289" t="s">
        <v>1167</v>
      </c>
      <c r="E42" s="158">
        <f>IFERROR(VLOOKUP($A42,tabla!$A$5:$AY$50000,2,FALSE),0)</f>
        <v>136</v>
      </c>
      <c r="F42" s="269">
        <f>IFERROR(VLOOKUP($A42,tabla!$A$5:$AY$50000,3,FALSE),0)</f>
        <v>0</v>
      </c>
      <c r="G42" s="270">
        <f>IFERROR(VLOOKUP($A42,tabla!$A$5:$AY$50000,4,FALSE),0)</f>
        <v>136</v>
      </c>
    </row>
    <row r="43" spans="1:7" ht="20.25" customHeight="1" x14ac:dyDescent="0.2">
      <c r="A43" s="295"/>
      <c r="B43" s="241"/>
      <c r="C43" s="287" t="s">
        <v>1171</v>
      </c>
      <c r="D43" s="290"/>
      <c r="E43" s="158">
        <f>SUM(E39:E42)</f>
        <v>266</v>
      </c>
      <c r="F43" s="269"/>
      <c r="G43" s="269"/>
    </row>
    <row r="45" spans="1:7" x14ac:dyDescent="0.2">
      <c r="B45" s="7" t="s">
        <v>1015</v>
      </c>
      <c r="C45" s="1"/>
    </row>
    <row r="46" spans="1:7" ht="12.75" customHeight="1" x14ac:dyDescent="0.2">
      <c r="B46" s="366" t="s">
        <v>279</v>
      </c>
      <c r="C46" s="366" t="s">
        <v>108</v>
      </c>
      <c r="D46" s="316" t="s">
        <v>1003</v>
      </c>
      <c r="E46" s="316" t="s">
        <v>1058</v>
      </c>
    </row>
    <row r="47" spans="1:7" ht="25.5" customHeight="1" x14ac:dyDescent="0.2">
      <c r="B47" s="368"/>
      <c r="C47" s="367"/>
      <c r="D47" s="317" t="s">
        <v>994</v>
      </c>
      <c r="E47" s="317" t="s">
        <v>994</v>
      </c>
    </row>
    <row r="48" spans="1:7" ht="16.5" customHeight="1" x14ac:dyDescent="0.2">
      <c r="A48" s="312" t="s">
        <v>1817</v>
      </c>
      <c r="B48" s="246" t="s">
        <v>1016</v>
      </c>
      <c r="C48" s="159">
        <f>IFERROR(VLOOKUP($A48,tabla!$A$5:$AY$50000,2,FALSE),0)</f>
        <v>0</v>
      </c>
      <c r="D48" s="160">
        <f>IFERROR(VLOOKUP($A48,tabla!$A$5:$AY$50000,3,FALSE),0)</f>
        <v>0</v>
      </c>
      <c r="E48" s="160">
        <f>IFERROR(VLOOKUP($A48,tabla!$A$5:$AY$50000,4,FALSE),0)</f>
        <v>0</v>
      </c>
    </row>
    <row r="49" spans="1:7" ht="16.5" customHeight="1" x14ac:dyDescent="0.2">
      <c r="A49" s="312" t="s">
        <v>1173</v>
      </c>
      <c r="B49" s="262" t="s">
        <v>1017</v>
      </c>
      <c r="C49" s="156">
        <f>IFERROR(VLOOKUP($A49,tabla!$A$5:$AY$50000,2,FALSE),0)</f>
        <v>219</v>
      </c>
      <c r="D49" s="161">
        <f>IFERROR(VLOOKUP($A49,tabla!$A$5:$AY$50000,3,FALSE),0)</f>
        <v>189</v>
      </c>
      <c r="E49" s="161">
        <f>IFERROR(VLOOKUP($A49,tabla!$A$5:$AY$50000,4,FALSE),0)</f>
        <v>30</v>
      </c>
    </row>
    <row r="50" spans="1:7" ht="16.5" customHeight="1" x14ac:dyDescent="0.2">
      <c r="A50" s="312" t="s">
        <v>1174</v>
      </c>
      <c r="B50" s="262" t="s">
        <v>1018</v>
      </c>
      <c r="C50" s="156">
        <f>IFERROR(VLOOKUP($A50,tabla!$A$5:$AY$50000,2,FALSE),0)</f>
        <v>122</v>
      </c>
      <c r="D50" s="161">
        <f>IFERROR(VLOOKUP($A50,tabla!$A$5:$AY$50000,3,FALSE),0)</f>
        <v>94</v>
      </c>
      <c r="E50" s="161">
        <f>IFERROR(VLOOKUP($A50,tabla!$A$5:$AY$50000,4,FALSE),0)</f>
        <v>28</v>
      </c>
    </row>
    <row r="51" spans="1:7" ht="16.5" customHeight="1" x14ac:dyDescent="0.2">
      <c r="A51" s="312" t="s">
        <v>1175</v>
      </c>
      <c r="B51" s="262" t="s">
        <v>1019</v>
      </c>
      <c r="C51" s="156">
        <f>IFERROR(VLOOKUP($A51,tabla!$A$5:$AY$50000,2,FALSE),0)</f>
        <v>2474</v>
      </c>
      <c r="D51" s="161">
        <f>IFERROR(VLOOKUP($A51,tabla!$A$5:$AY$50000,3,FALSE),0)</f>
        <v>1637</v>
      </c>
      <c r="E51" s="161">
        <f>IFERROR(VLOOKUP($A51,tabla!$A$5:$AY$50000,4,FALSE),0)</f>
        <v>837</v>
      </c>
    </row>
    <row r="52" spans="1:7" ht="16.5" customHeight="1" x14ac:dyDescent="0.2">
      <c r="A52" s="312" t="s">
        <v>1176</v>
      </c>
      <c r="B52" s="262" t="s">
        <v>1020</v>
      </c>
      <c r="C52" s="156">
        <f>IFERROR(VLOOKUP($A52,tabla!$A$5:$AY$50000,2,FALSE),0)</f>
        <v>218</v>
      </c>
      <c r="D52" s="161">
        <f>IFERROR(VLOOKUP($A52,tabla!$A$5:$AY$50000,3,FALSE),0)</f>
        <v>3</v>
      </c>
      <c r="E52" s="161">
        <f>IFERROR(VLOOKUP($A52,tabla!$A$5:$AY$50000,4,FALSE),0)</f>
        <v>215</v>
      </c>
    </row>
    <row r="53" spans="1:7" ht="16.5" customHeight="1" x14ac:dyDescent="0.2">
      <c r="A53" s="312" t="s">
        <v>1177</v>
      </c>
      <c r="B53" s="262" t="s">
        <v>1021</v>
      </c>
      <c r="C53" s="156">
        <f>IFERROR(VLOOKUP($A53,tabla!$A$5:$AY$50000,2,FALSE),0)</f>
        <v>47634</v>
      </c>
      <c r="D53" s="161">
        <f>IFERROR(VLOOKUP($A53,tabla!$A$5:$AY$50000,3,FALSE),0)</f>
        <v>9861</v>
      </c>
      <c r="E53" s="161">
        <f>IFERROR(VLOOKUP($A53,tabla!$A$5:$AY$50000,4,FALSE),0)</f>
        <v>37773</v>
      </c>
    </row>
    <row r="54" spans="1:7" ht="16.5" customHeight="1" x14ac:dyDescent="0.2">
      <c r="A54" s="312" t="s">
        <v>1178</v>
      </c>
      <c r="B54" s="262" t="s">
        <v>1022</v>
      </c>
      <c r="C54" s="156">
        <f>IFERROR(VLOOKUP($A54,tabla!$A$5:$AY$50000,2,FALSE),0)</f>
        <v>178</v>
      </c>
      <c r="D54" s="161">
        <f>IFERROR(VLOOKUP($A54,tabla!$A$5:$AY$50000,3,FALSE),0)</f>
        <v>153</v>
      </c>
      <c r="E54" s="161">
        <f>IFERROR(VLOOKUP($A54,tabla!$A$5:$AY$50000,4,FALSE),0)</f>
        <v>25</v>
      </c>
    </row>
    <row r="55" spans="1:7" ht="16.5" customHeight="1" x14ac:dyDescent="0.2">
      <c r="A55" s="312" t="s">
        <v>1179</v>
      </c>
      <c r="B55" s="262" t="s">
        <v>1023</v>
      </c>
      <c r="C55" s="156">
        <f>IFERROR(VLOOKUP($A55,tabla!$A$5:$AY$50000,2,FALSE),0)</f>
        <v>794</v>
      </c>
      <c r="D55" s="161">
        <f>IFERROR(VLOOKUP($A55,tabla!$A$5:$AY$50000,3,FALSE),0)</f>
        <v>623</v>
      </c>
      <c r="E55" s="161">
        <f>IFERROR(VLOOKUP($A55,tabla!$A$5:$AY$50000,4,FALSE),0)</f>
        <v>171</v>
      </c>
    </row>
    <row r="56" spans="1:7" ht="16.5" customHeight="1" x14ac:dyDescent="0.2">
      <c r="A56" s="312" t="s">
        <v>1180</v>
      </c>
      <c r="B56" s="262" t="s">
        <v>1024</v>
      </c>
      <c r="C56" s="156">
        <f>IFERROR(VLOOKUP($A56,tabla!$A$5:$AY$50000,2,FALSE),0)</f>
        <v>827</v>
      </c>
      <c r="D56" s="161">
        <f>IFERROR(VLOOKUP($A56,tabla!$A$5:$AY$50000,3,FALSE),0)</f>
        <v>822</v>
      </c>
      <c r="E56" s="161">
        <f>IFERROR(VLOOKUP($A56,tabla!$A$5:$AY$50000,4,FALSE),0)</f>
        <v>5</v>
      </c>
    </row>
    <row r="57" spans="1:7" ht="16.5" customHeight="1" x14ac:dyDescent="0.2">
      <c r="A57" s="312" t="s">
        <v>1181</v>
      </c>
      <c r="B57" s="263" t="s">
        <v>1025</v>
      </c>
      <c r="C57" s="157">
        <f>IFERROR(VLOOKUP($A57,tabla!$A$5:$AY$50000,2,FALSE),0)</f>
        <v>517</v>
      </c>
      <c r="D57" s="162">
        <f>IFERROR(VLOOKUP($A57,tabla!$A$5:$AY$50000,3,FALSE),0)</f>
        <v>2</v>
      </c>
      <c r="E57" s="162">
        <f>IFERROR(VLOOKUP($A57,tabla!$A$5:$AY$50000,4,FALSE),0)</f>
        <v>515</v>
      </c>
    </row>
    <row r="58" spans="1:7" ht="17.25" customHeight="1" x14ac:dyDescent="0.2">
      <c r="A58" s="294"/>
      <c r="B58" s="264" t="s">
        <v>108</v>
      </c>
      <c r="C58" s="153">
        <f>SUM(C48:C57)</f>
        <v>52983</v>
      </c>
      <c r="D58" s="153">
        <f>SUM(D48:D57)</f>
        <v>13384</v>
      </c>
      <c r="E58" s="153">
        <f>SUM(E48:E57)</f>
        <v>39599</v>
      </c>
    </row>
    <row r="59" spans="1:7" ht="21.75" customHeight="1" x14ac:dyDescent="0.2">
      <c r="B59" s="14" t="s">
        <v>1026</v>
      </c>
    </row>
    <row r="60" spans="1:7" x14ac:dyDescent="0.2">
      <c r="B60" s="350"/>
      <c r="C60" s="351"/>
      <c r="D60" s="316" t="s">
        <v>108</v>
      </c>
      <c r="E60" s="316" t="s">
        <v>1003</v>
      </c>
      <c r="F60" s="348" t="s">
        <v>1058</v>
      </c>
    </row>
    <row r="61" spans="1:7" ht="19.5" customHeight="1" x14ac:dyDescent="0.2">
      <c r="B61" s="352"/>
      <c r="C61" s="353"/>
      <c r="D61" s="317"/>
      <c r="E61" s="317" t="s">
        <v>994</v>
      </c>
      <c r="F61" s="349"/>
    </row>
    <row r="62" spans="1:7" ht="27" customHeight="1" x14ac:dyDescent="0.2">
      <c r="A62" s="312" t="s">
        <v>1182</v>
      </c>
      <c r="B62" s="314" t="s">
        <v>1027</v>
      </c>
      <c r="C62" s="315"/>
      <c r="D62" s="158">
        <f>IFERROR(VLOOKUP($A62,tabla!$A$5:$AY$50000,2,FALSE),0)</f>
        <v>2491</v>
      </c>
      <c r="E62" s="158">
        <f>IFERROR(VLOOKUP($A62,tabla!$A$5:$AY$50000,3,FALSE),0)</f>
        <v>1612</v>
      </c>
      <c r="F62" s="158">
        <f>IFERROR(VLOOKUP($A62,tabla!$A$5:$AY$50000,4,FALSE),0)</f>
        <v>879</v>
      </c>
      <c r="G62" s="27"/>
    </row>
    <row r="63" spans="1:7" ht="24.75" customHeight="1" x14ac:dyDescent="0.2">
      <c r="B63" s="15" t="s">
        <v>1028</v>
      </c>
    </row>
    <row r="64" spans="1:7" ht="18" customHeight="1" x14ac:dyDescent="0.2">
      <c r="B64" s="254" t="s">
        <v>568</v>
      </c>
      <c r="C64" s="17" t="s">
        <v>108</v>
      </c>
      <c r="D64" s="189" t="s">
        <v>142</v>
      </c>
      <c r="E64" s="18" t="s">
        <v>1029</v>
      </c>
    </row>
    <row r="65" spans="1:23" ht="16.5" customHeight="1" x14ac:dyDescent="0.2">
      <c r="A65" s="294"/>
      <c r="B65" s="255" t="s">
        <v>108</v>
      </c>
      <c r="C65" s="163">
        <f>SUM(D65:E65)</f>
        <v>2499</v>
      </c>
      <c r="D65" s="190">
        <f>SUM(D66:D67)</f>
        <v>247</v>
      </c>
      <c r="E65" s="164">
        <f>SUM(E66:E67)</f>
        <v>2252</v>
      </c>
      <c r="F65" s="70" t="str">
        <f>V65</f>
        <v>El Total de Intervenciones Quirúrgicas de la Sección C DEBE coincidir con el Total de la Seccion D.</v>
      </c>
      <c r="V65" s="184" t="str">
        <f>IF(C65=D62,"","El Total de Intervenciones Quirúrgicas de la Sección C DEBE coincidir con el Total de la Seccion D.")</f>
        <v>El Total de Intervenciones Quirúrgicas de la Sección C DEBE coincidir con el Total de la Seccion D.</v>
      </c>
      <c r="W65" s="185">
        <f>IF(C65=D62,0,1)</f>
        <v>1</v>
      </c>
    </row>
    <row r="66" spans="1:23" ht="15.75" customHeight="1" x14ac:dyDescent="0.2">
      <c r="A66" s="312" t="s">
        <v>1183</v>
      </c>
      <c r="B66" s="256" t="s">
        <v>1030</v>
      </c>
      <c r="C66" s="165">
        <f>IFERROR(VLOOKUP($A66,tabla!$A$5:$AY$50000,2,FALSE),0)</f>
        <v>1612</v>
      </c>
      <c r="D66" s="191">
        <f>IFERROR(VLOOKUP($A66,tabla!$A$5:$AY$50000,3,FALSE),0)</f>
        <v>165</v>
      </c>
      <c r="E66" s="166">
        <f>IFERROR(VLOOKUP($A66,tabla!$A$5:$AY$50000,4,FALSE),0)</f>
        <v>1447</v>
      </c>
      <c r="F66" s="70" t="str">
        <f t="shared" ref="F66:F67" si="0">V66</f>
        <v/>
      </c>
      <c r="V66" s="186" t="str">
        <f>IF(C66=E62,""," * El Total de Intervenciones Quirúrgicas menores SAPU/SAR debe coincidir con el Total de Intervenciones Quirúrgicas menores SAPU/SAR/SUR de la Sección C. ")</f>
        <v/>
      </c>
      <c r="W66" s="187">
        <f>IF(C66&lt;&gt;BM18A!E565,1,0)</f>
        <v>0</v>
      </c>
    </row>
    <row r="67" spans="1:23" ht="15.75" customHeight="1" x14ac:dyDescent="0.2">
      <c r="A67" s="312" t="s">
        <v>1184</v>
      </c>
      <c r="B67" s="257" t="s">
        <v>1031</v>
      </c>
      <c r="C67" s="158">
        <f>IFERROR(VLOOKUP($A67,tabla!$A$5:$AY$50000,2,FALSE),0)</f>
        <v>887</v>
      </c>
      <c r="D67" s="192">
        <f>IFERROR(VLOOKUP($A67,tabla!$A$5:$AY$50000,3,FALSE),0)</f>
        <v>82</v>
      </c>
      <c r="E67" s="167">
        <f>IFERROR(VLOOKUP($A67,tabla!$A$5:$AY$50000,4,FALSE),0)</f>
        <v>805</v>
      </c>
      <c r="F67" s="70" t="str">
        <f t="shared" si="0"/>
        <v xml:space="preserve"> * El Total de Intervenciones Quirúrgicas menores NO SAPU debe coincidir con el Total de Intervenciones Quirúrgicas menores NO SAPU/NO SUR de la Sección C. </v>
      </c>
      <c r="V67" s="186" t="str">
        <f>IF(C67=F62,""," * El Total de Intervenciones Quirúrgicas menores NO SAPU debe coincidir con el Total de Intervenciones Quirúrgicas menores NO SAPU/NO SUR de la Sección C. ")</f>
        <v xml:space="preserve"> * El Total de Intervenciones Quirúrgicas menores NO SAPU debe coincidir con el Total de Intervenciones Quirúrgicas menores NO SAPU/NO SUR de la Sección C. </v>
      </c>
      <c r="W67" s="187">
        <f>IF(C67&lt;&gt;BM18A!F565,1,0)</f>
        <v>1</v>
      </c>
    </row>
    <row r="68" spans="1:23" ht="25.5" customHeight="1" x14ac:dyDescent="0.2">
      <c r="B68" s="15" t="s">
        <v>1032</v>
      </c>
      <c r="D68" s="16"/>
      <c r="F68" s="1"/>
    </row>
    <row r="69" spans="1:23" ht="18.75" customHeight="1" x14ac:dyDescent="0.2">
      <c r="B69" s="360" t="s">
        <v>1033</v>
      </c>
      <c r="C69" s="361"/>
      <c r="D69" s="316" t="s">
        <v>108</v>
      </c>
      <c r="E69" s="401" t="s">
        <v>1003</v>
      </c>
      <c r="F69" s="388" t="s">
        <v>1058</v>
      </c>
    </row>
    <row r="70" spans="1:23" ht="17.25" customHeight="1" x14ac:dyDescent="0.2">
      <c r="B70" s="363"/>
      <c r="C70" s="364"/>
      <c r="D70" s="317"/>
      <c r="E70" s="402" t="s">
        <v>994</v>
      </c>
      <c r="F70" s="389" t="s">
        <v>994</v>
      </c>
    </row>
    <row r="71" spans="1:23" ht="16.5" customHeight="1" x14ac:dyDescent="0.2">
      <c r="A71" s="312" t="s">
        <v>1185</v>
      </c>
      <c r="B71" s="399" t="s">
        <v>1057</v>
      </c>
      <c r="C71" s="400"/>
      <c r="D71" s="168">
        <f>IFERROR(VLOOKUP($A71,tabla!$A$5:$AY$50000,2,FALSE),0)</f>
        <v>12866</v>
      </c>
      <c r="E71" s="195">
        <f>IFERROR(VLOOKUP($A71,tabla!$A$5:$AY$50000,3,FALSE),0)</f>
        <v>99</v>
      </c>
      <c r="F71" s="193">
        <f>IFERROR(VLOOKUP($A71,tabla!$A$5:$AY$50000,4,FALSE),0)</f>
        <v>12767</v>
      </c>
    </row>
    <row r="72" spans="1:23" ht="16.5" customHeight="1" x14ac:dyDescent="0.2">
      <c r="A72" s="312" t="s">
        <v>1186</v>
      </c>
      <c r="B72" s="395" t="s">
        <v>1034</v>
      </c>
      <c r="C72" s="396"/>
      <c r="D72" s="169">
        <f>IFERROR(VLOOKUP($A72,tabla!$A$5:$AY$50000,2,FALSE),0)</f>
        <v>49356</v>
      </c>
      <c r="E72" s="195">
        <f>IFERROR(VLOOKUP($A72,tabla!$A$5:$AY$50000,3,FALSE),0)</f>
        <v>6578</v>
      </c>
      <c r="F72" s="193">
        <f>IFERROR(VLOOKUP($A72,tabla!$A$5:$AY$50000,4,FALSE),0)</f>
        <v>42778</v>
      </c>
    </row>
    <row r="73" spans="1:23" ht="16.5" customHeight="1" x14ac:dyDescent="0.2">
      <c r="A73" s="312" t="s">
        <v>1187</v>
      </c>
      <c r="B73" s="395" t="s">
        <v>1041</v>
      </c>
      <c r="C73" s="396"/>
      <c r="D73" s="169">
        <f>IFERROR(VLOOKUP($A73,tabla!$A$5:$AY$50000,2,FALSE),0)</f>
        <v>2446</v>
      </c>
      <c r="E73" s="195">
        <f>IFERROR(VLOOKUP($A73,tabla!$A$5:$AY$50000,3,FALSE),0)</f>
        <v>1813</v>
      </c>
      <c r="F73" s="193">
        <f>IFERROR(VLOOKUP($A73,tabla!$A$5:$AY$50000,4,FALSE),0)</f>
        <v>633</v>
      </c>
    </row>
    <row r="74" spans="1:23" ht="16.5" customHeight="1" x14ac:dyDescent="0.2">
      <c r="A74" s="312" t="s">
        <v>1188</v>
      </c>
      <c r="B74" s="397" t="s">
        <v>1042</v>
      </c>
      <c r="C74" s="398"/>
      <c r="D74" s="170">
        <f>IFERROR(VLOOKUP($A74,tabla!$A$5:$AY$50000,2,FALSE),0)</f>
        <v>333</v>
      </c>
      <c r="E74" s="196">
        <f>IFERROR(VLOOKUP($A74,tabla!$A$5:$AY$50000,3,FALSE),0)</f>
        <v>45</v>
      </c>
      <c r="F74" s="194">
        <f>IFERROR(VLOOKUP($A74,tabla!$A$5:$AY$50000,4,FALSE),0)</f>
        <v>288</v>
      </c>
    </row>
    <row r="75" spans="1:23" ht="24.75" customHeight="1" x14ac:dyDescent="0.2">
      <c r="B75" s="291" t="s">
        <v>1165</v>
      </c>
    </row>
    <row r="76" spans="1:23" x14ac:dyDescent="0.2">
      <c r="B76" s="325" t="s">
        <v>159</v>
      </c>
      <c r="C76" s="326"/>
      <c r="D76" s="329" t="s">
        <v>108</v>
      </c>
    </row>
    <row r="77" spans="1:23" x14ac:dyDescent="0.2">
      <c r="B77" s="327"/>
      <c r="C77" s="328"/>
      <c r="D77" s="330"/>
    </row>
    <row r="78" spans="1:23" ht="25.5" customHeight="1" x14ac:dyDescent="0.2">
      <c r="A78" s="312" t="s">
        <v>1189</v>
      </c>
      <c r="B78" s="331" t="s">
        <v>1164</v>
      </c>
      <c r="C78" s="332"/>
      <c r="D78" s="167">
        <f>IFERROR(VLOOKUP($A78,tabla!$A$5:$AY$50000,2,FALSE),0)</f>
        <v>523487</v>
      </c>
    </row>
    <row r="79" spans="1:23" ht="30" customHeight="1" x14ac:dyDescent="0.2">
      <c r="B79" s="7" t="s">
        <v>1085</v>
      </c>
      <c r="D79" s="16"/>
    </row>
    <row r="80" spans="1:23" ht="15.75" customHeight="1" x14ac:dyDescent="0.2">
      <c r="B80" s="333" t="s">
        <v>260</v>
      </c>
      <c r="C80" s="324" t="s">
        <v>108</v>
      </c>
      <c r="D80" s="321" t="s">
        <v>261</v>
      </c>
      <c r="E80" s="321"/>
      <c r="F80" s="321"/>
      <c r="G80" s="321"/>
      <c r="H80" s="321"/>
      <c r="I80" s="321"/>
    </row>
    <row r="81" spans="1:9" ht="18" customHeight="1" x14ac:dyDescent="0.2">
      <c r="B81" s="334"/>
      <c r="C81" s="324"/>
      <c r="D81" s="258" t="s">
        <v>185</v>
      </c>
      <c r="E81" s="259" t="s">
        <v>186</v>
      </c>
      <c r="F81" s="260" t="s">
        <v>187</v>
      </c>
      <c r="G81" s="260" t="s">
        <v>188</v>
      </c>
      <c r="H81" s="260" t="s">
        <v>189</v>
      </c>
      <c r="I81" s="261" t="s">
        <v>190</v>
      </c>
    </row>
    <row r="82" spans="1:9" ht="22.5" customHeight="1" x14ac:dyDescent="0.2">
      <c r="A82" s="312" t="s">
        <v>1190</v>
      </c>
      <c r="B82" s="246" t="s">
        <v>295</v>
      </c>
      <c r="C82" s="156">
        <f>IFERROR(VLOOKUP($A82,tabla!$A$5:$AY$50000,2,FALSE),0)</f>
        <v>343</v>
      </c>
      <c r="D82" s="171">
        <f>IFERROR(VLOOKUP($A82,tabla!$A$5:$AY$50000,3,FALSE),0)</f>
        <v>38</v>
      </c>
      <c r="E82" s="172">
        <f>IFERROR(VLOOKUP($A82,tabla!$A$5:$AY$50000,4,FALSE),0)</f>
        <v>86</v>
      </c>
      <c r="F82" s="172">
        <f>IFERROR(VLOOKUP($A82,tabla!$A$5:$AY$50000,5,FALSE),0)</f>
        <v>114</v>
      </c>
      <c r="G82" s="172">
        <f>IFERROR(VLOOKUP($A82,tabla!$A$5:$AY$50000,6,FALSE),0)</f>
        <v>68</v>
      </c>
      <c r="H82" s="172">
        <f>IFERROR(VLOOKUP($A82,tabla!$A$5:$AY$50000,7,FALSE),0)</f>
        <v>5</v>
      </c>
      <c r="I82" s="173">
        <f>IFERROR(VLOOKUP($A82,tabla!$A$5:$AY$50000,8,FALSE),0)</f>
        <v>32</v>
      </c>
    </row>
    <row r="83" spans="1:9" ht="19.5" customHeight="1" x14ac:dyDescent="0.2">
      <c r="A83" s="312" t="s">
        <v>1191</v>
      </c>
      <c r="B83" s="247" t="s">
        <v>296</v>
      </c>
      <c r="C83" s="156">
        <f>IFERROR(VLOOKUP($A83,tabla!$A$5:$AY$50000,2,FALSE),0)</f>
        <v>1002</v>
      </c>
      <c r="D83" s="174">
        <f>IFERROR(VLOOKUP($A83,tabla!$A$5:$AY$50000,3,FALSE),0)</f>
        <v>217</v>
      </c>
      <c r="E83" s="175">
        <f>IFERROR(VLOOKUP($A83,tabla!$A$5:$AY$50000,4,FALSE),0)</f>
        <v>289</v>
      </c>
      <c r="F83" s="175">
        <f>IFERROR(VLOOKUP($A83,tabla!$A$5:$AY$50000,5,FALSE),0)</f>
        <v>45</v>
      </c>
      <c r="G83" s="175">
        <f>IFERROR(VLOOKUP($A83,tabla!$A$5:$AY$50000,6,FALSE),0)</f>
        <v>92</v>
      </c>
      <c r="H83" s="175">
        <f>IFERROR(VLOOKUP($A83,tabla!$A$5:$AY$50000,7,FALSE),0)</f>
        <v>180</v>
      </c>
      <c r="I83" s="176">
        <f>IFERROR(VLOOKUP($A83,tabla!$A$5:$AY$50000,8,FALSE),0)</f>
        <v>179</v>
      </c>
    </row>
    <row r="84" spans="1:9" ht="30" customHeight="1" x14ac:dyDescent="0.2">
      <c r="A84" s="312" t="s">
        <v>1192</v>
      </c>
      <c r="B84" s="248" t="s">
        <v>384</v>
      </c>
      <c r="C84" s="157">
        <f>IFERROR(VLOOKUP($A84,tabla!$A$5:$AY$50000,2,FALSE),0)</f>
        <v>6565</v>
      </c>
      <c r="D84" s="177">
        <f>IFERROR(VLOOKUP($A84,tabla!$A$5:$AY$50000,3,FALSE),0)</f>
        <v>1290</v>
      </c>
      <c r="E84" s="178">
        <f>IFERROR(VLOOKUP($A84,tabla!$A$5:$AY$50000,4,FALSE),0)</f>
        <v>5275</v>
      </c>
      <c r="F84" s="179">
        <f>IFERROR(VLOOKUP($A84,tabla!$A$5:$AY$50000,5,FALSE),0)</f>
        <v>0</v>
      </c>
      <c r="G84" s="179">
        <f>IFERROR(VLOOKUP($A84,tabla!$A$5:$AY$50000,6,FALSE),0)</f>
        <v>0</v>
      </c>
      <c r="H84" s="179">
        <f>IFERROR(VLOOKUP($A84,tabla!$A$5:$AY$50000,7,FALSE),0)</f>
        <v>0</v>
      </c>
      <c r="I84" s="180">
        <f>IFERROR(VLOOKUP($A84,tabla!$A$5:$AY$50000,8,FALSE),0)</f>
        <v>0</v>
      </c>
    </row>
    <row r="85" spans="1:9" ht="27.75" customHeight="1" x14ac:dyDescent="0.2">
      <c r="B85" s="5" t="s">
        <v>1086</v>
      </c>
      <c r="E85" s="31"/>
    </row>
    <row r="86" spans="1:9" ht="32.25" customHeight="1" x14ac:dyDescent="0.2">
      <c r="B86" s="322" t="s">
        <v>1059</v>
      </c>
      <c r="C86" s="323"/>
      <c r="D86" s="242" t="s">
        <v>1060</v>
      </c>
      <c r="E86" s="197" t="s">
        <v>24</v>
      </c>
    </row>
    <row r="87" spans="1:9" ht="16.5" customHeight="1" x14ac:dyDescent="0.2">
      <c r="A87" s="312" t="s">
        <v>1193</v>
      </c>
      <c r="B87" s="318" t="s">
        <v>202</v>
      </c>
      <c r="C87" s="2" t="s">
        <v>56</v>
      </c>
      <c r="D87" s="243">
        <f>IFERROR(VLOOKUP($A87,tabla!$A$5:$AY$50000,2,FALSE),0)</f>
        <v>4284</v>
      </c>
      <c r="E87" s="181">
        <f>IFERROR(VLOOKUP($A87,tabla!$A$5:$AY$50000,3,FALSE),0)</f>
        <v>816</v>
      </c>
      <c r="F87" s="21">
        <f>IFERROR(VLOOKUP($A87,tabla!$A$5:$AY$50000,4,FALSE),0)</f>
        <v>0</v>
      </c>
    </row>
    <row r="88" spans="1:9" ht="16.5" customHeight="1" x14ac:dyDescent="0.2">
      <c r="A88" s="312" t="s">
        <v>1194</v>
      </c>
      <c r="B88" s="319"/>
      <c r="C88" s="3" t="s">
        <v>351</v>
      </c>
      <c r="D88" s="244">
        <f>IFERROR(VLOOKUP($A88,tabla!$A$5:$AY$50000,2,FALSE),0)</f>
        <v>0</v>
      </c>
      <c r="E88" s="182">
        <f>IFERROR(VLOOKUP($A88,tabla!$A$5:$AY$50000,3,FALSE),0)</f>
        <v>0</v>
      </c>
      <c r="F88" s="21">
        <f>IFERROR(VLOOKUP($A88,tabla!$A$5:$AY$50000,4,FALSE),0)</f>
        <v>0</v>
      </c>
    </row>
    <row r="89" spans="1:9" ht="16.5" customHeight="1" x14ac:dyDescent="0.2">
      <c r="A89" s="312" t="s">
        <v>1195</v>
      </c>
      <c r="B89" s="320"/>
      <c r="C89" s="4" t="s">
        <v>352</v>
      </c>
      <c r="D89" s="245">
        <f>IFERROR(VLOOKUP($A89,tabla!$A$5:$AY$50000,2,FALSE),0)</f>
        <v>0</v>
      </c>
      <c r="E89" s="183">
        <f>IFERROR(VLOOKUP($A89,tabla!$A$5:$AY$50000,3,FALSE),0)</f>
        <v>0</v>
      </c>
      <c r="F89" s="21">
        <f>IFERROR(VLOOKUP($A89,tabla!$A$5:$AY$50000,4,FALSE),0)</f>
        <v>0</v>
      </c>
    </row>
    <row r="90" spans="1:9" ht="30.75" customHeight="1" x14ac:dyDescent="0.2">
      <c r="B90" s="233" t="s">
        <v>1152</v>
      </c>
      <c r="G90"/>
    </row>
    <row r="91" spans="1:9" ht="26.25" customHeight="1" x14ac:dyDescent="0.2">
      <c r="B91" s="390" t="s">
        <v>1130</v>
      </c>
      <c r="C91" s="392" t="s">
        <v>1131</v>
      </c>
      <c r="D91" s="341" t="s">
        <v>1132</v>
      </c>
      <c r="E91" s="342"/>
      <c r="F91" s="394"/>
      <c r="G91" s="387" t="s">
        <v>1133</v>
      </c>
    </row>
    <row r="92" spans="1:9" ht="23.25" customHeight="1" x14ac:dyDescent="0.2">
      <c r="B92" s="391"/>
      <c r="C92" s="393"/>
      <c r="D92" s="225" t="s">
        <v>1136</v>
      </c>
      <c r="E92" s="225" t="s">
        <v>1134</v>
      </c>
      <c r="F92" s="250" t="s">
        <v>1153</v>
      </c>
      <c r="G92" s="387"/>
    </row>
    <row r="93" spans="1:9" ht="63" x14ac:dyDescent="0.2">
      <c r="A93" s="312" t="s">
        <v>1247</v>
      </c>
      <c r="B93" s="226" t="s">
        <v>1135</v>
      </c>
      <c r="C93" s="249">
        <f>IFERROR(VLOOKUP($A93,tabla!$A$5:$AY$50000,2,FALSE),0)</f>
        <v>115436</v>
      </c>
      <c r="D93" s="276">
        <f>IFERROR(VLOOKUP($A93,tabla!$A$5:$AY$50000,3,FALSE),0)</f>
        <v>16564</v>
      </c>
      <c r="E93" s="276">
        <f>IFERROR(VLOOKUP($A93,tabla!$A$5:$AY$50000,4,FALSE),0)</f>
        <v>88190</v>
      </c>
      <c r="F93" s="276">
        <f>IFERROR(VLOOKUP($A93,tabla!$A$5:$AY$50000,5,FALSE),0)</f>
        <v>10682</v>
      </c>
      <c r="G93" s="276">
        <f>IFERROR(VLOOKUP($A93,tabla!$A$5:$AY$50000,6,FALSE),0)</f>
        <v>10722</v>
      </c>
    </row>
    <row r="94" spans="1:9" ht="26.25" customHeight="1" x14ac:dyDescent="0.2">
      <c r="B94" s="233" t="s">
        <v>1154</v>
      </c>
    </row>
    <row r="95" spans="1:9" ht="21.75" customHeight="1" x14ac:dyDescent="0.2">
      <c r="B95" s="339" t="s">
        <v>1137</v>
      </c>
      <c r="C95" s="346" t="s">
        <v>1131</v>
      </c>
      <c r="D95" s="341" t="s">
        <v>1132</v>
      </c>
      <c r="E95" s="342"/>
      <c r="F95" s="343"/>
      <c r="G95" s="344" t="s">
        <v>1138</v>
      </c>
      <c r="H95" s="335" t="s">
        <v>1139</v>
      </c>
      <c r="I95" s="337" t="s">
        <v>1155</v>
      </c>
    </row>
    <row r="96" spans="1:9" ht="25.5" customHeight="1" x14ac:dyDescent="0.2">
      <c r="B96" s="340"/>
      <c r="C96" s="347"/>
      <c r="D96" s="231" t="s">
        <v>1136</v>
      </c>
      <c r="E96" s="232" t="s">
        <v>1134</v>
      </c>
      <c r="F96" s="234" t="s">
        <v>1153</v>
      </c>
      <c r="G96" s="345"/>
      <c r="H96" s="336"/>
      <c r="I96" s="338"/>
    </row>
    <row r="97" spans="1:9" ht="16.5" customHeight="1" x14ac:dyDescent="0.2">
      <c r="A97" s="312" t="s">
        <v>1818</v>
      </c>
      <c r="B97" s="227" t="s">
        <v>1140</v>
      </c>
      <c r="C97" s="251">
        <f>IFERROR(VLOOKUP($A97,tabla!$A$5:$AY$50000,2,FALSE),0)</f>
        <v>9</v>
      </c>
      <c r="D97" s="277">
        <f>IFERROR(VLOOKUP($A97,tabla!$A$5:$AY$50000,3,FALSE),0)</f>
        <v>7</v>
      </c>
      <c r="E97" s="278">
        <f>IFERROR(VLOOKUP($A97,tabla!$A$5:$AY$50000,4,FALSE),0)</f>
        <v>0</v>
      </c>
      <c r="F97" s="279">
        <f>IFERROR(VLOOKUP($A97,tabla!$A$5:$AY$50000,5,FALSE),0)</f>
        <v>2</v>
      </c>
      <c r="G97" s="280">
        <f>IFERROR(VLOOKUP($A97,tabla!$A$5:$AY$50000,6,FALSE),0)</f>
        <v>0</v>
      </c>
      <c r="H97" s="280">
        <f>IFERROR(VLOOKUP($A97,tabla!$A$5:$AY$50000,7,FALSE),0)</f>
        <v>0</v>
      </c>
      <c r="I97" s="280">
        <f>IFERROR(VLOOKUP($A97,tabla!$A$5:$AY$50000,8,FALSE),0)</f>
        <v>0</v>
      </c>
    </row>
    <row r="98" spans="1:9" ht="16.5" customHeight="1" x14ac:dyDescent="0.2">
      <c r="A98" s="312" t="s">
        <v>1819</v>
      </c>
      <c r="B98" s="228" t="s">
        <v>1148</v>
      </c>
      <c r="C98" s="252">
        <f>IFERROR(VLOOKUP($A98,tabla!$A$5:$AY$50000,2,FALSE),0)</f>
        <v>0</v>
      </c>
      <c r="D98" s="280">
        <f>IFERROR(VLOOKUP($A98,tabla!$A$5:$AY$50000,3,FALSE),0)</f>
        <v>0</v>
      </c>
      <c r="E98" s="281">
        <f>IFERROR(VLOOKUP($A98,tabla!$A$5:$AY$50000,4,FALSE),0)</f>
        <v>0</v>
      </c>
      <c r="F98" s="283">
        <f>IFERROR(VLOOKUP($A98,tabla!$A$5:$AY$50000,5,FALSE),0)</f>
        <v>0</v>
      </c>
      <c r="G98" s="280">
        <f>IFERROR(VLOOKUP($A98,tabla!$A$5:$AY$50000,6,FALSE),0)</f>
        <v>0</v>
      </c>
      <c r="H98" s="281">
        <f>IFERROR(VLOOKUP($A98,tabla!$A$5:$AY$50000,7,FALSE),0)</f>
        <v>0</v>
      </c>
      <c r="I98" s="282">
        <f>IFERROR(VLOOKUP($A98,tabla!$A$5:$AY$50000,8,FALSE),0)</f>
        <v>0</v>
      </c>
    </row>
    <row r="99" spans="1:9" ht="16.5" customHeight="1" x14ac:dyDescent="0.2">
      <c r="A99" s="312" t="s">
        <v>1820</v>
      </c>
      <c r="B99" s="228" t="s">
        <v>1141</v>
      </c>
      <c r="C99" s="252">
        <f>IFERROR(VLOOKUP($A99,tabla!$A$5:$AY$50000,2,FALSE),0)</f>
        <v>0</v>
      </c>
      <c r="D99" s="280">
        <f>IFERROR(VLOOKUP($A99,tabla!$A$5:$AY$50000,3,FALSE),0)</f>
        <v>0</v>
      </c>
      <c r="E99" s="281">
        <f>IFERROR(VLOOKUP($A99,tabla!$A$5:$AY$50000,4,FALSE),0)</f>
        <v>0</v>
      </c>
      <c r="F99" s="283">
        <f>IFERROR(VLOOKUP($A99,tabla!$A$5:$AY$50000,5,FALSE),0)</f>
        <v>0</v>
      </c>
      <c r="G99" s="280">
        <f>IFERROR(VLOOKUP($A99,tabla!$A$5:$AY$50000,6,FALSE),0)</f>
        <v>0</v>
      </c>
      <c r="H99" s="281">
        <f>IFERROR(VLOOKUP($A99,tabla!$A$5:$AY$50000,7,FALSE),0)</f>
        <v>0</v>
      </c>
      <c r="I99" s="282">
        <f>IFERROR(VLOOKUP($A99,tabla!$A$5:$AY$50000,8,FALSE),0)</f>
        <v>0</v>
      </c>
    </row>
    <row r="100" spans="1:9" ht="16.5" customHeight="1" x14ac:dyDescent="0.2">
      <c r="A100" s="312" t="s">
        <v>1433</v>
      </c>
      <c r="B100" s="228" t="s">
        <v>1142</v>
      </c>
      <c r="C100" s="252">
        <f>IFERROR(VLOOKUP($A100,tabla!$A$5:$AY$50000,2,FALSE),0)</f>
        <v>316</v>
      </c>
      <c r="D100" s="280">
        <f>IFERROR(VLOOKUP($A100,tabla!$A$5:$AY$50000,3,FALSE),0)</f>
        <v>61</v>
      </c>
      <c r="E100" s="281">
        <f>IFERROR(VLOOKUP($A100,tabla!$A$5:$AY$50000,4,FALSE),0)</f>
        <v>225</v>
      </c>
      <c r="F100" s="283">
        <f>IFERROR(VLOOKUP($A100,tabla!$A$5:$AY$50000,5,FALSE),0)</f>
        <v>30</v>
      </c>
      <c r="G100" s="280">
        <f>IFERROR(VLOOKUP($A100,tabla!$A$5:$AY$50000,6,FALSE),0)</f>
        <v>316</v>
      </c>
      <c r="H100" s="281">
        <f>IFERROR(VLOOKUP($A100,tabla!$A$5:$AY$50000,7,FALSE),0)</f>
        <v>117</v>
      </c>
      <c r="I100" s="282">
        <f>IFERROR(VLOOKUP($A100,tabla!$A$5:$AY$50000,8,FALSE),0)</f>
        <v>199</v>
      </c>
    </row>
    <row r="101" spans="1:9" ht="16.5" customHeight="1" x14ac:dyDescent="0.2">
      <c r="A101" s="312" t="s">
        <v>1821</v>
      </c>
      <c r="B101" s="228" t="s">
        <v>1143</v>
      </c>
      <c r="C101" s="252">
        <f>IFERROR(VLOOKUP($A101,tabla!$A$5:$AY$50000,2,FALSE),0)</f>
        <v>0</v>
      </c>
      <c r="D101" s="280">
        <f>IFERROR(VLOOKUP($A101,tabla!$A$5:$AY$50000,3,FALSE),0)</f>
        <v>0</v>
      </c>
      <c r="E101" s="281">
        <f>IFERROR(VLOOKUP($A101,tabla!$A$5:$AY$50000,4,FALSE),0)</f>
        <v>0</v>
      </c>
      <c r="F101" s="283">
        <f>IFERROR(VLOOKUP($A101,tabla!$A$5:$AY$50000,5,FALSE),0)</f>
        <v>0</v>
      </c>
      <c r="G101" s="280">
        <f>IFERROR(VLOOKUP($A101,tabla!$A$5:$AY$50000,6,FALSE),0)</f>
        <v>0</v>
      </c>
      <c r="H101" s="281">
        <f>IFERROR(VLOOKUP($A101,tabla!$A$5:$AY$50000,7,FALSE),0)</f>
        <v>0</v>
      </c>
      <c r="I101" s="282">
        <f>IFERROR(VLOOKUP($A101,tabla!$A$5:$AY$50000,8,FALSE),0)</f>
        <v>0</v>
      </c>
    </row>
    <row r="102" spans="1:9" ht="26.25" customHeight="1" x14ac:dyDescent="0.2">
      <c r="A102" s="312" t="s">
        <v>1822</v>
      </c>
      <c r="B102" s="230" t="s">
        <v>1144</v>
      </c>
      <c r="C102" s="252">
        <f>IFERROR(VLOOKUP($A102,tabla!$A$5:$AY$50000,2,FALSE),0)</f>
        <v>0</v>
      </c>
      <c r="D102" s="280">
        <f>IFERROR(VLOOKUP($A102,tabla!$A$5:$AY$50000,3,FALSE),0)</f>
        <v>0</v>
      </c>
      <c r="E102" s="281">
        <f>IFERROR(VLOOKUP($A102,tabla!$A$5:$AY$50000,4,FALSE),0)</f>
        <v>0</v>
      </c>
      <c r="F102" s="283">
        <f>IFERROR(VLOOKUP($A102,tabla!$A$5:$AY$50000,5,FALSE),0)</f>
        <v>0</v>
      </c>
      <c r="G102" s="280">
        <f>IFERROR(VLOOKUP($A102,tabla!$A$5:$AY$50000,6,FALSE),0)</f>
        <v>0</v>
      </c>
      <c r="H102" s="281">
        <f>IFERROR(VLOOKUP($A102,tabla!$A$5:$AY$50000,7,FALSE),0)</f>
        <v>0</v>
      </c>
      <c r="I102" s="282">
        <f>IFERROR(VLOOKUP($A102,tabla!$A$5:$AY$50000,8,FALSE),0)</f>
        <v>0</v>
      </c>
    </row>
    <row r="103" spans="1:9" ht="16.5" customHeight="1" x14ac:dyDescent="0.2">
      <c r="A103" s="312" t="s">
        <v>1823</v>
      </c>
      <c r="B103" s="228" t="s">
        <v>1145</v>
      </c>
      <c r="C103" s="252">
        <f>IFERROR(VLOOKUP($A103,tabla!$A$5:$AY$50000,2,FALSE),0)</f>
        <v>0</v>
      </c>
      <c r="D103" s="280">
        <f>IFERROR(VLOOKUP($A103,tabla!$A$5:$AY$50000,3,FALSE),0)</f>
        <v>0</v>
      </c>
      <c r="E103" s="281">
        <f>IFERROR(VLOOKUP($A103,tabla!$A$5:$AY$50000,4,FALSE),0)</f>
        <v>0</v>
      </c>
      <c r="F103" s="283">
        <f>IFERROR(VLOOKUP($A103,tabla!$A$5:$AY$50000,5,FALSE),0)</f>
        <v>0</v>
      </c>
      <c r="G103" s="280">
        <f>IFERROR(VLOOKUP($A103,tabla!$A$5:$AY$50000,6,FALSE),0)</f>
        <v>0</v>
      </c>
      <c r="H103" s="281">
        <f>IFERROR(VLOOKUP($A103,tabla!$A$5:$AY$50000,7,FALSE),0)</f>
        <v>0</v>
      </c>
      <c r="I103" s="282">
        <f>IFERROR(VLOOKUP($A103,tabla!$A$5:$AY$50000,8,FALSE),0)</f>
        <v>0</v>
      </c>
    </row>
    <row r="104" spans="1:9" ht="16.5" customHeight="1" x14ac:dyDescent="0.2">
      <c r="A104" s="312" t="s">
        <v>1824</v>
      </c>
      <c r="B104" s="228" t="s">
        <v>1146</v>
      </c>
      <c r="C104" s="252">
        <f>IFERROR(VLOOKUP($A104,tabla!$A$5:$AY$50000,2,FALSE),0)</f>
        <v>0</v>
      </c>
      <c r="D104" s="280">
        <f>IFERROR(VLOOKUP($A104,tabla!$A$5:$AY$50000,3,FALSE),0)</f>
        <v>0</v>
      </c>
      <c r="E104" s="281">
        <f>IFERROR(VLOOKUP($A104,tabla!$A$5:$AY$50000,4,FALSE),0)</f>
        <v>0</v>
      </c>
      <c r="F104" s="283">
        <f>IFERROR(VLOOKUP($A104,tabla!$A$5:$AY$50000,5,FALSE),0)</f>
        <v>0</v>
      </c>
      <c r="G104" s="280">
        <f>IFERROR(VLOOKUP($A104,tabla!$A$5:$AY$50000,6,FALSE),0)</f>
        <v>0</v>
      </c>
      <c r="H104" s="281">
        <f>IFERROR(VLOOKUP($A104,tabla!$A$5:$AY$50000,7,FALSE),0)</f>
        <v>0</v>
      </c>
      <c r="I104" s="282">
        <f>IFERROR(VLOOKUP($A104,tabla!$A$5:$AY$50000,8,FALSE),0)</f>
        <v>0</v>
      </c>
    </row>
    <row r="105" spans="1:9" ht="16.5" customHeight="1" x14ac:dyDescent="0.2">
      <c r="A105" s="312" t="s">
        <v>1825</v>
      </c>
      <c r="B105" s="228" t="s">
        <v>1147</v>
      </c>
      <c r="C105" s="252">
        <f>IFERROR(VLOOKUP($A105,tabla!$A$5:$AY$50000,2,FALSE),0)</f>
        <v>0</v>
      </c>
      <c r="D105" s="280">
        <f>IFERROR(VLOOKUP($A105,tabla!$A$5:$AY$50000,3,FALSE),0)</f>
        <v>0</v>
      </c>
      <c r="E105" s="281">
        <f>IFERROR(VLOOKUP($A105,tabla!$A$5:$AY$50000,4,FALSE),0)</f>
        <v>0</v>
      </c>
      <c r="F105" s="283">
        <f>IFERROR(VLOOKUP($A105,tabla!$A$5:$AY$50000,5,FALSE),0)</f>
        <v>0</v>
      </c>
      <c r="G105" s="280">
        <f>IFERROR(VLOOKUP($A105,tabla!$A$5:$AY$50000,6,FALSE),0)</f>
        <v>0</v>
      </c>
      <c r="H105" s="281">
        <f>IFERROR(VLOOKUP($A105,tabla!$A$5:$AY$50000,7,FALSE),0)</f>
        <v>0</v>
      </c>
      <c r="I105" s="282">
        <f>IFERROR(VLOOKUP($A105,tabla!$A$5:$AY$50000,8,FALSE),0)</f>
        <v>0</v>
      </c>
    </row>
    <row r="106" spans="1:9" ht="25.5" customHeight="1" x14ac:dyDescent="0.2">
      <c r="A106" s="312" t="s">
        <v>1826</v>
      </c>
      <c r="B106" s="230" t="s">
        <v>1149</v>
      </c>
      <c r="C106" s="252">
        <f>IFERROR(VLOOKUP($A106,tabla!$A$5:$AY$50000,2,FALSE),0)</f>
        <v>0</v>
      </c>
      <c r="D106" s="280">
        <f>IFERROR(VLOOKUP($A106,tabla!$A$5:$AY$50000,3,FALSE),0)</f>
        <v>0</v>
      </c>
      <c r="E106" s="281">
        <f>IFERROR(VLOOKUP($A106,tabla!$A$5:$AY$50000,4,FALSE),0)</f>
        <v>0</v>
      </c>
      <c r="F106" s="283">
        <f>IFERROR(VLOOKUP($A106,tabla!$A$5:$AY$50000,5,FALSE),0)</f>
        <v>0</v>
      </c>
      <c r="G106" s="280">
        <f>IFERROR(VLOOKUP($A106,tabla!$A$5:$AY$50000,6,FALSE),0)</f>
        <v>0</v>
      </c>
      <c r="H106" s="281">
        <f>IFERROR(VLOOKUP($A106,tabla!$A$5:$AY$50000,7,FALSE),0)</f>
        <v>0</v>
      </c>
      <c r="I106" s="282">
        <f>IFERROR(VLOOKUP($A106,tabla!$A$5:$AY$50000,8,FALSE),0)</f>
        <v>0</v>
      </c>
    </row>
    <row r="107" spans="1:9" ht="16.5" customHeight="1" x14ac:dyDescent="0.2">
      <c r="A107" s="312" t="s">
        <v>1827</v>
      </c>
      <c r="B107" s="228" t="s">
        <v>1150</v>
      </c>
      <c r="C107" s="252">
        <f>IFERROR(VLOOKUP($A107,tabla!$A$5:$AY$50000,2,FALSE),0)</f>
        <v>0</v>
      </c>
      <c r="D107" s="280">
        <f>IFERROR(VLOOKUP($A107,tabla!$A$5:$AY$50000,3,FALSE),0)</f>
        <v>0</v>
      </c>
      <c r="E107" s="281">
        <f>IFERROR(VLOOKUP($A107,tabla!$A$5:$AY$50000,4,FALSE),0)</f>
        <v>0</v>
      </c>
      <c r="F107" s="283">
        <f>IFERROR(VLOOKUP($A107,tabla!$A$5:$AY$50000,5,FALSE),0)</f>
        <v>0</v>
      </c>
      <c r="G107" s="280">
        <f>IFERROR(VLOOKUP($A107,tabla!$A$5:$AY$50000,6,FALSE),0)</f>
        <v>0</v>
      </c>
      <c r="H107" s="281">
        <f>IFERROR(VLOOKUP($A107,tabla!$A$5:$AY$50000,7,FALSE),0)</f>
        <v>0</v>
      </c>
      <c r="I107" s="283">
        <f>IFERROR(VLOOKUP($A107,tabla!$A$5:$AY$50000,8,FALSE),0)</f>
        <v>0</v>
      </c>
    </row>
    <row r="108" spans="1:9" ht="16.5" customHeight="1" x14ac:dyDescent="0.2">
      <c r="A108" s="312" t="s">
        <v>1318</v>
      </c>
      <c r="B108" s="229" t="s">
        <v>1151</v>
      </c>
      <c r="C108" s="253">
        <f>IFERROR(VLOOKUP($A108,tabla!$A$5:$AY$50000,2,FALSE),0)</f>
        <v>4384</v>
      </c>
      <c r="D108" s="284">
        <f>IFERROR(VLOOKUP($A108,tabla!$A$5:$AY$50000,3,FALSE),0)</f>
        <v>1203</v>
      </c>
      <c r="E108" s="285">
        <f>IFERROR(VLOOKUP($A108,tabla!$A$5:$AY$50000,4,FALSE),0)</f>
        <v>2814</v>
      </c>
      <c r="F108" s="286">
        <f>IFERROR(VLOOKUP($A108,tabla!$A$5:$AY$50000,5,FALSE),0)</f>
        <v>367</v>
      </c>
      <c r="G108" s="284">
        <f>IFERROR(VLOOKUP($A108,tabla!$A$5:$AY$50000,6,FALSE),0)</f>
        <v>3163</v>
      </c>
      <c r="H108" s="285">
        <f>IFERROR(VLOOKUP($A108,tabla!$A$5:$AY$50000,7,FALSE),0)</f>
        <v>824</v>
      </c>
      <c r="I108" s="286">
        <f>IFERROR(VLOOKUP($A108,tabla!$A$5:$AY$50000,8,FALSE),0)</f>
        <v>2507</v>
      </c>
    </row>
    <row r="109" spans="1:9" ht="18" customHeight="1" x14ac:dyDescent="0.2">
      <c r="A109" s="294"/>
      <c r="B109" s="235" t="s">
        <v>108</v>
      </c>
      <c r="C109" s="236">
        <f t="shared" ref="C109:I109" si="1">SUM(C97:C108)</f>
        <v>4709</v>
      </c>
      <c r="D109" s="237">
        <f t="shared" si="1"/>
        <v>1271</v>
      </c>
      <c r="E109" s="238">
        <f t="shared" si="1"/>
        <v>3039</v>
      </c>
      <c r="F109" s="235">
        <f t="shared" si="1"/>
        <v>399</v>
      </c>
      <c r="G109" s="237">
        <f t="shared" si="1"/>
        <v>3479</v>
      </c>
      <c r="H109" s="238">
        <f t="shared" si="1"/>
        <v>941</v>
      </c>
      <c r="I109" s="235">
        <f t="shared" si="1"/>
        <v>2706</v>
      </c>
    </row>
    <row r="113" spans="1:1" x14ac:dyDescent="0.2">
      <c r="A113" s="21" t="s">
        <v>1198</v>
      </c>
    </row>
    <row r="114" spans="1:1" x14ac:dyDescent="0.2">
      <c r="A114" s="293">
        <v>18400600</v>
      </c>
    </row>
  </sheetData>
  <mergeCells count="64">
    <mergeCell ref="C24:D24"/>
    <mergeCell ref="C26:D26"/>
    <mergeCell ref="C27:D27"/>
    <mergeCell ref="B29:B42"/>
    <mergeCell ref="G91:G92"/>
    <mergeCell ref="F69:F70"/>
    <mergeCell ref="B69:C70"/>
    <mergeCell ref="D69:D70"/>
    <mergeCell ref="B91:B92"/>
    <mergeCell ref="C91:C92"/>
    <mergeCell ref="D91:F91"/>
    <mergeCell ref="B73:C73"/>
    <mergeCell ref="B74:C74"/>
    <mergeCell ref="B71:C71"/>
    <mergeCell ref="B72:C72"/>
    <mergeCell ref="E69:E70"/>
    <mergeCell ref="B10:D11"/>
    <mergeCell ref="E46:E47"/>
    <mergeCell ref="C46:C47"/>
    <mergeCell ref="B46:B47"/>
    <mergeCell ref="C29:C30"/>
    <mergeCell ref="C31:C32"/>
    <mergeCell ref="C33:C34"/>
    <mergeCell ref="C35:C36"/>
    <mergeCell ref="C37:C38"/>
    <mergeCell ref="C39:C40"/>
    <mergeCell ref="C41:C42"/>
    <mergeCell ref="C13:D13"/>
    <mergeCell ref="C14:D14"/>
    <mergeCell ref="C15:D15"/>
    <mergeCell ref="C22:D22"/>
    <mergeCell ref="C23:D23"/>
    <mergeCell ref="G10:G11"/>
    <mergeCell ref="F60:F61"/>
    <mergeCell ref="F10:F11"/>
    <mergeCell ref="B60:C61"/>
    <mergeCell ref="D46:D47"/>
    <mergeCell ref="E10:E11"/>
    <mergeCell ref="C12:D12"/>
    <mergeCell ref="D60:D61"/>
    <mergeCell ref="C16:D16"/>
    <mergeCell ref="C17:D17"/>
    <mergeCell ref="C18:D18"/>
    <mergeCell ref="C19:D19"/>
    <mergeCell ref="C20:D20"/>
    <mergeCell ref="C21:D21"/>
    <mergeCell ref="C28:D28"/>
    <mergeCell ref="C25:D25"/>
    <mergeCell ref="H95:H96"/>
    <mergeCell ref="I95:I96"/>
    <mergeCell ref="B95:B96"/>
    <mergeCell ref="D95:F95"/>
    <mergeCell ref="G95:G96"/>
    <mergeCell ref="C95:C96"/>
    <mergeCell ref="B62:C62"/>
    <mergeCell ref="E60:E61"/>
    <mergeCell ref="B87:B89"/>
    <mergeCell ref="D80:I80"/>
    <mergeCell ref="B86:C86"/>
    <mergeCell ref="C80:C81"/>
    <mergeCell ref="B76:C77"/>
    <mergeCell ref="D76:D77"/>
    <mergeCell ref="B78:C78"/>
    <mergeCell ref="B80:B8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609"/>
  <sheetViews>
    <sheetView showGridLines="0" topLeftCell="B1" workbookViewId="0">
      <selection sqref="A1:A1048576"/>
    </sheetView>
  </sheetViews>
  <sheetFormatPr baseColWidth="10" defaultColWidth="11.42578125" defaultRowHeight="12.75" x14ac:dyDescent="0.2"/>
  <cols>
    <col min="1" max="1" width="16.28515625" style="42" hidden="1" customWidth="1"/>
    <col min="2" max="2" width="20.140625" style="42" customWidth="1"/>
    <col min="3" max="3" width="75" style="42" customWidth="1"/>
    <col min="4" max="4" width="15.7109375" style="42" customWidth="1"/>
    <col min="5" max="5" width="17.5703125" style="42" customWidth="1"/>
    <col min="6" max="6" width="15" style="42" customWidth="1"/>
    <col min="7" max="7" width="14.5703125" style="42" customWidth="1"/>
    <col min="8" max="9" width="13" style="42" customWidth="1"/>
    <col min="10" max="16384" width="11.42578125" style="42"/>
  </cols>
  <sheetData>
    <row r="1" spans="1:27" s="30" customFormat="1" ht="11.25" x14ac:dyDescent="0.15">
      <c r="B1" s="22" t="s">
        <v>1828</v>
      </c>
      <c r="C1" s="29"/>
      <c r="AA1" s="32"/>
    </row>
    <row r="2" spans="1:27" s="30" customFormat="1" ht="11.25" x14ac:dyDescent="0.15">
      <c r="B2" s="22" t="s">
        <v>1829</v>
      </c>
      <c r="AA2" s="32"/>
    </row>
    <row r="3" spans="1:27" s="30" customFormat="1" ht="11.25" x14ac:dyDescent="0.15">
      <c r="B3" s="22" t="s">
        <v>1830</v>
      </c>
      <c r="C3" s="29" t="str">
        <f>+tabla!B3</f>
        <v>(Todas)</v>
      </c>
      <c r="AA3" s="32"/>
    </row>
    <row r="4" spans="1:27" s="30" customFormat="1" ht="11.25" x14ac:dyDescent="0.15">
      <c r="B4" s="22" t="s">
        <v>1831</v>
      </c>
      <c r="C4" s="29" t="str">
        <f>+tabla!B3</f>
        <v>(Todas)</v>
      </c>
      <c r="AA4" s="32"/>
    </row>
    <row r="5" spans="1:27" s="33" customFormat="1" ht="10.5" x14ac:dyDescent="0.15">
      <c r="B5" s="423"/>
      <c r="C5" s="423"/>
      <c r="D5" s="423"/>
      <c r="AA5" s="34"/>
    </row>
    <row r="6" spans="1:27" s="33" customFormat="1" ht="60" customHeight="1" x14ac:dyDescent="0.15">
      <c r="C6" s="403" t="s">
        <v>1061</v>
      </c>
      <c r="D6" s="403"/>
      <c r="E6" s="403"/>
      <c r="F6" s="403"/>
      <c r="G6" s="403"/>
      <c r="AA6" s="34"/>
    </row>
    <row r="7" spans="1:27" s="33" customFormat="1" ht="15" customHeight="1" x14ac:dyDescent="0.15">
      <c r="B7" s="35"/>
      <c r="C7" s="35"/>
      <c r="AA7" s="34"/>
    </row>
    <row r="8" spans="1:27" s="33" customFormat="1" ht="21" customHeight="1" x14ac:dyDescent="0.15">
      <c r="B8" s="36" t="s">
        <v>1001</v>
      </c>
      <c r="AA8" s="34"/>
    </row>
    <row r="9" spans="1:27" ht="12.75" customHeight="1" x14ac:dyDescent="0.2">
      <c r="B9" s="447" t="s">
        <v>341</v>
      </c>
      <c r="C9" s="447" t="s">
        <v>1002</v>
      </c>
      <c r="D9" s="414" t="s">
        <v>108</v>
      </c>
      <c r="E9" s="348" t="s">
        <v>1003</v>
      </c>
      <c r="F9" s="348" t="s">
        <v>1058</v>
      </c>
      <c r="G9" s="348" t="s">
        <v>1038</v>
      </c>
    </row>
    <row r="10" spans="1:27" x14ac:dyDescent="0.2">
      <c r="B10" s="447"/>
      <c r="C10" s="447"/>
      <c r="D10" s="415"/>
      <c r="E10" s="349"/>
      <c r="F10" s="349"/>
      <c r="G10" s="349"/>
    </row>
    <row r="11" spans="1:27" x14ac:dyDescent="0.2">
      <c r="B11" s="426" t="s">
        <v>1062</v>
      </c>
      <c r="C11" s="426"/>
      <c r="D11" s="445"/>
      <c r="E11" s="445"/>
      <c r="F11" s="445"/>
      <c r="G11" s="445"/>
    </row>
    <row r="12" spans="1:27" ht="12.6" customHeight="1" x14ac:dyDescent="0.2">
      <c r="A12" s="310" t="s">
        <v>1495</v>
      </c>
      <c r="B12" s="50" t="s">
        <v>452</v>
      </c>
      <c r="C12" s="51" t="s">
        <v>61</v>
      </c>
      <c r="D12" s="80">
        <f>IFERROR(VLOOKUP($A12,tabla!$A$5:$AY$50000,2,FALSE),0)</f>
        <v>0</v>
      </c>
      <c r="E12" s="82">
        <f>IFERROR(VLOOKUP($A12,tabla!$A$5:$AY$50000,3,FALSE),0)</f>
        <v>0</v>
      </c>
      <c r="F12" s="81">
        <f>IFERROR(VLOOKUP($A12,tabla!$A$5:$AY$50000,4,FALSE),0)</f>
        <v>0</v>
      </c>
      <c r="G12" s="82">
        <f>IFERROR(VLOOKUP($A12,tabla!$A$5:$AY$50000,5,FALSE),0)</f>
        <v>0</v>
      </c>
    </row>
    <row r="13" spans="1:27" ht="10.5" customHeight="1" x14ac:dyDescent="0.2">
      <c r="A13" s="310" t="s">
        <v>1261</v>
      </c>
      <c r="B13" s="52" t="s">
        <v>456</v>
      </c>
      <c r="C13" s="53" t="s">
        <v>62</v>
      </c>
      <c r="D13" s="83">
        <f>IFERROR(VLOOKUP($A13,tabla!$A$5:$AY$50000,2,FALSE),0)</f>
        <v>0</v>
      </c>
      <c r="E13" s="84">
        <f>IFERROR(VLOOKUP($A13,tabla!$A$5:$AY$50000,3,FALSE),0)</f>
        <v>0</v>
      </c>
      <c r="F13" s="85">
        <f>IFERROR(VLOOKUP($A13,tabla!$A$5:$AY$50000,4,FALSE),0)</f>
        <v>0</v>
      </c>
      <c r="G13" s="84">
        <f>IFERROR(VLOOKUP($A13,tabla!$A$5:$AY$50000,5,FALSE),0)</f>
        <v>26</v>
      </c>
    </row>
    <row r="14" spans="1:27" ht="10.5" customHeight="1" x14ac:dyDescent="0.2">
      <c r="A14" s="310" t="s">
        <v>1496</v>
      </c>
      <c r="B14" s="52" t="s">
        <v>457</v>
      </c>
      <c r="C14" s="53" t="s">
        <v>63</v>
      </c>
      <c r="D14" s="83">
        <f>IFERROR(VLOOKUP($A14,tabla!$A$5:$AY$50000,2,FALSE),0)</f>
        <v>0</v>
      </c>
      <c r="E14" s="84">
        <f>IFERROR(VLOOKUP($A14,tabla!$A$5:$AY$50000,3,FALSE),0)</f>
        <v>0</v>
      </c>
      <c r="F14" s="85">
        <f>IFERROR(VLOOKUP($A14,tabla!$A$5:$AY$50000,4,FALSE),0)</f>
        <v>0</v>
      </c>
      <c r="G14" s="84">
        <f>IFERROR(VLOOKUP($A14,tabla!$A$5:$AY$50000,5,FALSE),0)</f>
        <v>0</v>
      </c>
    </row>
    <row r="15" spans="1:27" ht="10.5" customHeight="1" x14ac:dyDescent="0.2">
      <c r="A15" s="310" t="s">
        <v>1497</v>
      </c>
      <c r="B15" s="52" t="s">
        <v>458</v>
      </c>
      <c r="C15" s="53" t="s">
        <v>64</v>
      </c>
      <c r="D15" s="83">
        <f>IFERROR(VLOOKUP($A15,tabla!$A$5:$AY$50000,2,FALSE),0)</f>
        <v>0</v>
      </c>
      <c r="E15" s="84">
        <f>IFERROR(VLOOKUP($A15,tabla!$A$5:$AY$50000,3,FALSE),0)</f>
        <v>0</v>
      </c>
      <c r="F15" s="85">
        <f>IFERROR(VLOOKUP($A15,tabla!$A$5:$AY$50000,4,FALSE),0)</f>
        <v>0</v>
      </c>
      <c r="G15" s="84">
        <f>IFERROR(VLOOKUP($A15,tabla!$A$5:$AY$50000,5,FALSE),0)</f>
        <v>0</v>
      </c>
    </row>
    <row r="16" spans="1:27" ht="10.5" customHeight="1" x14ac:dyDescent="0.2">
      <c r="A16" s="310" t="s">
        <v>1498</v>
      </c>
      <c r="B16" s="52" t="s">
        <v>459</v>
      </c>
      <c r="C16" s="53" t="s">
        <v>65</v>
      </c>
      <c r="D16" s="83">
        <f>IFERROR(VLOOKUP($A16,tabla!$A$5:$AY$50000,2,FALSE),0)</f>
        <v>0</v>
      </c>
      <c r="E16" s="84">
        <f>IFERROR(VLOOKUP($A16,tabla!$A$5:$AY$50000,3,FALSE),0)</f>
        <v>0</v>
      </c>
      <c r="F16" s="85">
        <f>IFERROR(VLOOKUP($A16,tabla!$A$5:$AY$50000,4,FALSE),0)</f>
        <v>0</v>
      </c>
      <c r="G16" s="84">
        <f>IFERROR(VLOOKUP($A16,tabla!$A$5:$AY$50000,5,FALSE),0)</f>
        <v>0</v>
      </c>
    </row>
    <row r="17" spans="1:7" ht="10.5" customHeight="1" x14ac:dyDescent="0.2">
      <c r="A17" s="310" t="s">
        <v>1499</v>
      </c>
      <c r="B17" s="52" t="s">
        <v>460</v>
      </c>
      <c r="C17" s="53" t="s">
        <v>66</v>
      </c>
      <c r="D17" s="83">
        <f>IFERROR(VLOOKUP($A17,tabla!$A$5:$AY$50000,2,FALSE),0)</f>
        <v>0</v>
      </c>
      <c r="E17" s="84">
        <f>IFERROR(VLOOKUP($A17,tabla!$A$5:$AY$50000,3,FALSE),0)</f>
        <v>0</v>
      </c>
      <c r="F17" s="85">
        <f>IFERROR(VLOOKUP($A17,tabla!$A$5:$AY$50000,4,FALSE),0)</f>
        <v>0</v>
      </c>
      <c r="G17" s="84">
        <f>IFERROR(VLOOKUP($A17,tabla!$A$5:$AY$50000,5,FALSE),0)</f>
        <v>0</v>
      </c>
    </row>
    <row r="18" spans="1:7" ht="10.5" customHeight="1" x14ac:dyDescent="0.2">
      <c r="A18" s="310" t="s">
        <v>1500</v>
      </c>
      <c r="B18" s="52" t="s">
        <v>461</v>
      </c>
      <c r="C18" s="53" t="s">
        <v>67</v>
      </c>
      <c r="D18" s="83">
        <f>IFERROR(VLOOKUP($A18,tabla!$A$5:$AY$50000,2,FALSE),0)</f>
        <v>0</v>
      </c>
      <c r="E18" s="84">
        <f>IFERROR(VLOOKUP($A18,tabla!$A$5:$AY$50000,3,FALSE),0)</f>
        <v>0</v>
      </c>
      <c r="F18" s="85">
        <f>IFERROR(VLOOKUP($A18,tabla!$A$5:$AY$50000,4,FALSE),0)</f>
        <v>0</v>
      </c>
      <c r="G18" s="84">
        <f>IFERROR(VLOOKUP($A18,tabla!$A$5:$AY$50000,5,FALSE),0)</f>
        <v>0</v>
      </c>
    </row>
    <row r="19" spans="1:7" ht="10.5" customHeight="1" x14ac:dyDescent="0.2">
      <c r="A19" s="310" t="s">
        <v>1501</v>
      </c>
      <c r="B19" s="52" t="s">
        <v>462</v>
      </c>
      <c r="C19" s="53" t="s">
        <v>68</v>
      </c>
      <c r="D19" s="83">
        <f>IFERROR(VLOOKUP($A19,tabla!$A$5:$AY$50000,2,FALSE),0)</f>
        <v>0</v>
      </c>
      <c r="E19" s="84">
        <f>IFERROR(VLOOKUP($A19,tabla!$A$5:$AY$50000,3,FALSE),0)</f>
        <v>0</v>
      </c>
      <c r="F19" s="85">
        <f>IFERROR(VLOOKUP($A19,tabla!$A$5:$AY$50000,4,FALSE),0)</f>
        <v>0</v>
      </c>
      <c r="G19" s="84">
        <f>IFERROR(VLOOKUP($A19,tabla!$A$5:$AY$50000,5,FALSE),0)</f>
        <v>0</v>
      </c>
    </row>
    <row r="20" spans="1:7" ht="10.5" customHeight="1" x14ac:dyDescent="0.2">
      <c r="A20" s="310" t="s">
        <v>1502</v>
      </c>
      <c r="B20" s="52" t="s">
        <v>463</v>
      </c>
      <c r="C20" s="53" t="s">
        <v>69</v>
      </c>
      <c r="D20" s="83">
        <f>IFERROR(VLOOKUP($A20,tabla!$A$5:$AY$50000,2,FALSE),0)</f>
        <v>0</v>
      </c>
      <c r="E20" s="84">
        <f>IFERROR(VLOOKUP($A20,tabla!$A$5:$AY$50000,3,FALSE),0)</f>
        <v>0</v>
      </c>
      <c r="F20" s="85">
        <f>IFERROR(VLOOKUP($A20,tabla!$A$5:$AY$50000,4,FALSE),0)</f>
        <v>0</v>
      </c>
      <c r="G20" s="84">
        <f>IFERROR(VLOOKUP($A20,tabla!$A$5:$AY$50000,5,FALSE),0)</f>
        <v>0</v>
      </c>
    </row>
    <row r="21" spans="1:7" ht="10.5" customHeight="1" x14ac:dyDescent="0.2">
      <c r="A21" s="310" t="s">
        <v>1503</v>
      </c>
      <c r="B21" s="52" t="s">
        <v>464</v>
      </c>
      <c r="C21" s="53" t="s">
        <v>70</v>
      </c>
      <c r="D21" s="83">
        <f>IFERROR(VLOOKUP($A21,tabla!$A$5:$AY$50000,2,FALSE),0)</f>
        <v>0</v>
      </c>
      <c r="E21" s="84">
        <f>IFERROR(VLOOKUP($A21,tabla!$A$5:$AY$50000,3,FALSE),0)</f>
        <v>0</v>
      </c>
      <c r="F21" s="85">
        <f>IFERROR(VLOOKUP($A21,tabla!$A$5:$AY$50000,4,FALSE),0)</f>
        <v>0</v>
      </c>
      <c r="G21" s="84">
        <f>IFERROR(VLOOKUP($A21,tabla!$A$5:$AY$50000,5,FALSE),0)</f>
        <v>0</v>
      </c>
    </row>
    <row r="22" spans="1:7" ht="10.5" customHeight="1" x14ac:dyDescent="0.2">
      <c r="A22" s="310" t="s">
        <v>1340</v>
      </c>
      <c r="B22" s="52" t="s">
        <v>465</v>
      </c>
      <c r="C22" s="53" t="s">
        <v>71</v>
      </c>
      <c r="D22" s="83">
        <f>IFERROR(VLOOKUP($A22,tabla!$A$5:$AY$50000,2,FALSE),0)</f>
        <v>0</v>
      </c>
      <c r="E22" s="84">
        <f>IFERROR(VLOOKUP($A22,tabla!$A$5:$AY$50000,3,FALSE),0)</f>
        <v>0</v>
      </c>
      <c r="F22" s="85">
        <f>IFERROR(VLOOKUP($A22,tabla!$A$5:$AY$50000,4,FALSE),0)</f>
        <v>0</v>
      </c>
      <c r="G22" s="84">
        <f>IFERROR(VLOOKUP($A22,tabla!$A$5:$AY$50000,5,FALSE),0)</f>
        <v>82</v>
      </c>
    </row>
    <row r="23" spans="1:7" ht="10.5" customHeight="1" x14ac:dyDescent="0.2">
      <c r="A23" s="310" t="s">
        <v>1504</v>
      </c>
      <c r="B23" s="52" t="s">
        <v>466</v>
      </c>
      <c r="C23" s="53" t="s">
        <v>72</v>
      </c>
      <c r="D23" s="83">
        <f>IFERROR(VLOOKUP($A23,tabla!$A$5:$AY$50000,2,FALSE),0)</f>
        <v>0</v>
      </c>
      <c r="E23" s="84">
        <f>IFERROR(VLOOKUP($A23,tabla!$A$5:$AY$50000,3,FALSE),0)</f>
        <v>0</v>
      </c>
      <c r="F23" s="85">
        <f>IFERROR(VLOOKUP($A23,tabla!$A$5:$AY$50000,4,FALSE),0)</f>
        <v>0</v>
      </c>
      <c r="G23" s="84">
        <f>IFERROR(VLOOKUP($A23,tabla!$A$5:$AY$50000,5,FALSE),0)</f>
        <v>0</v>
      </c>
    </row>
    <row r="24" spans="1:7" ht="10.5" customHeight="1" x14ac:dyDescent="0.2">
      <c r="A24" s="310" t="s">
        <v>1505</v>
      </c>
      <c r="B24" s="52" t="s">
        <v>467</v>
      </c>
      <c r="C24" s="53" t="s">
        <v>73</v>
      </c>
      <c r="D24" s="83">
        <f>IFERROR(VLOOKUP($A24,tabla!$A$5:$AY$50000,2,FALSE),0)</f>
        <v>0</v>
      </c>
      <c r="E24" s="84">
        <f>IFERROR(VLOOKUP($A24,tabla!$A$5:$AY$50000,3,FALSE),0)</f>
        <v>0</v>
      </c>
      <c r="F24" s="85">
        <f>IFERROR(VLOOKUP($A24,tabla!$A$5:$AY$50000,4,FALSE),0)</f>
        <v>0</v>
      </c>
      <c r="G24" s="84">
        <f>IFERROR(VLOOKUP($A24,tabla!$A$5:$AY$50000,5,FALSE),0)</f>
        <v>0</v>
      </c>
    </row>
    <row r="25" spans="1:7" ht="10.5" customHeight="1" x14ac:dyDescent="0.2">
      <c r="A25" s="310" t="s">
        <v>1506</v>
      </c>
      <c r="B25" s="52" t="s">
        <v>468</v>
      </c>
      <c r="C25" s="53" t="s">
        <v>74</v>
      </c>
      <c r="D25" s="83">
        <f>IFERROR(VLOOKUP($A25,tabla!$A$5:$AY$50000,2,FALSE),0)</f>
        <v>0</v>
      </c>
      <c r="E25" s="84">
        <f>IFERROR(VLOOKUP($A25,tabla!$A$5:$AY$50000,3,FALSE),0)</f>
        <v>0</v>
      </c>
      <c r="F25" s="85">
        <f>IFERROR(VLOOKUP($A25,tabla!$A$5:$AY$50000,4,FALSE),0)</f>
        <v>0</v>
      </c>
      <c r="G25" s="84">
        <f>IFERROR(VLOOKUP($A25,tabla!$A$5:$AY$50000,5,FALSE),0)</f>
        <v>28</v>
      </c>
    </row>
    <row r="26" spans="1:7" ht="10.5" customHeight="1" x14ac:dyDescent="0.2">
      <c r="A26" s="310" t="s">
        <v>1200</v>
      </c>
      <c r="B26" s="52" t="s">
        <v>469</v>
      </c>
      <c r="C26" s="53" t="s">
        <v>75</v>
      </c>
      <c r="D26" s="83">
        <f>IFERROR(VLOOKUP($A26,tabla!$A$5:$AY$50000,2,FALSE),0)</f>
        <v>0</v>
      </c>
      <c r="E26" s="84">
        <f>IFERROR(VLOOKUP($A26,tabla!$A$5:$AY$50000,3,FALSE),0)</f>
        <v>0</v>
      </c>
      <c r="F26" s="85">
        <f>IFERROR(VLOOKUP($A26,tabla!$A$5:$AY$50000,4,FALSE),0)</f>
        <v>0</v>
      </c>
      <c r="G26" s="84">
        <f>IFERROR(VLOOKUP($A26,tabla!$A$5:$AY$50000,5,FALSE),0)</f>
        <v>1001</v>
      </c>
    </row>
    <row r="27" spans="1:7" ht="10.5" customHeight="1" x14ac:dyDescent="0.2">
      <c r="A27" s="310" t="s">
        <v>1507</v>
      </c>
      <c r="B27" s="52" t="s">
        <v>470</v>
      </c>
      <c r="C27" s="53" t="s">
        <v>76</v>
      </c>
      <c r="D27" s="83">
        <f>IFERROR(VLOOKUP($A27,tabla!$A$5:$AY$50000,2,FALSE),0)</f>
        <v>0</v>
      </c>
      <c r="E27" s="84">
        <f>IFERROR(VLOOKUP($A27,tabla!$A$5:$AY$50000,3,FALSE),0)</f>
        <v>0</v>
      </c>
      <c r="F27" s="85">
        <f>IFERROR(VLOOKUP($A27,tabla!$A$5:$AY$50000,4,FALSE),0)</f>
        <v>0</v>
      </c>
      <c r="G27" s="84">
        <f>IFERROR(VLOOKUP($A27,tabla!$A$5:$AY$50000,5,FALSE),0)</f>
        <v>0</v>
      </c>
    </row>
    <row r="28" spans="1:7" ht="10.5" customHeight="1" x14ac:dyDescent="0.2">
      <c r="A28" s="310" t="s">
        <v>1508</v>
      </c>
      <c r="B28" s="52" t="s">
        <v>471</v>
      </c>
      <c r="C28" s="53" t="s">
        <v>77</v>
      </c>
      <c r="D28" s="83">
        <f>IFERROR(VLOOKUP($A28,tabla!$A$5:$AY$50000,2,FALSE),0)</f>
        <v>0</v>
      </c>
      <c r="E28" s="84">
        <f>IFERROR(VLOOKUP($A28,tabla!$A$5:$AY$50000,3,FALSE),0)</f>
        <v>0</v>
      </c>
      <c r="F28" s="85">
        <f>IFERROR(VLOOKUP($A28,tabla!$A$5:$AY$50000,4,FALSE),0)</f>
        <v>0</v>
      </c>
      <c r="G28" s="84">
        <f>IFERROR(VLOOKUP($A28,tabla!$A$5:$AY$50000,5,FALSE),0)</f>
        <v>0</v>
      </c>
    </row>
    <row r="29" spans="1:7" ht="10.5" customHeight="1" x14ac:dyDescent="0.2">
      <c r="A29" s="310" t="s">
        <v>1509</v>
      </c>
      <c r="B29" s="52" t="s">
        <v>472</v>
      </c>
      <c r="C29" s="53" t="s">
        <v>13</v>
      </c>
      <c r="D29" s="83">
        <f>IFERROR(VLOOKUP($A29,tabla!$A$5:$AY$50000,2,FALSE),0)</f>
        <v>0</v>
      </c>
      <c r="E29" s="84">
        <f>IFERROR(VLOOKUP($A29,tabla!$A$5:$AY$50000,3,FALSE),0)</f>
        <v>0</v>
      </c>
      <c r="F29" s="85">
        <f>IFERROR(VLOOKUP($A29,tabla!$A$5:$AY$50000,4,FALSE),0)</f>
        <v>0</v>
      </c>
      <c r="G29" s="84">
        <f>IFERROR(VLOOKUP($A29,tabla!$A$5:$AY$50000,5,FALSE),0)</f>
        <v>0</v>
      </c>
    </row>
    <row r="30" spans="1:7" ht="10.5" customHeight="1" x14ac:dyDescent="0.2">
      <c r="A30" s="310" t="s">
        <v>1510</v>
      </c>
      <c r="B30" s="52" t="s">
        <v>473</v>
      </c>
      <c r="C30" s="53" t="s">
        <v>14</v>
      </c>
      <c r="D30" s="83">
        <f>IFERROR(VLOOKUP($A30,tabla!$A$5:$AY$50000,2,FALSE),0)</f>
        <v>0</v>
      </c>
      <c r="E30" s="84">
        <f>IFERROR(VLOOKUP($A30,tabla!$A$5:$AY$50000,3,FALSE),0)</f>
        <v>0</v>
      </c>
      <c r="F30" s="85">
        <f>IFERROR(VLOOKUP($A30,tabla!$A$5:$AY$50000,4,FALSE),0)</f>
        <v>0</v>
      </c>
      <c r="G30" s="84">
        <f>IFERROR(VLOOKUP($A30,tabla!$A$5:$AY$50000,5,FALSE),0)</f>
        <v>0</v>
      </c>
    </row>
    <row r="31" spans="1:7" ht="10.5" customHeight="1" x14ac:dyDescent="0.2">
      <c r="A31" s="310" t="s">
        <v>1511</v>
      </c>
      <c r="B31" s="52" t="s">
        <v>474</v>
      </c>
      <c r="C31" s="53" t="s">
        <v>15</v>
      </c>
      <c r="D31" s="83">
        <f>IFERROR(VLOOKUP($A31,tabla!$A$5:$AY$50000,2,FALSE),0)</f>
        <v>0</v>
      </c>
      <c r="E31" s="84">
        <f>IFERROR(VLOOKUP($A31,tabla!$A$5:$AY$50000,3,FALSE),0)</f>
        <v>0</v>
      </c>
      <c r="F31" s="85">
        <f>IFERROR(VLOOKUP($A31,tabla!$A$5:$AY$50000,4,FALSE),0)</f>
        <v>0</v>
      </c>
      <c r="G31" s="84">
        <f>IFERROR(VLOOKUP($A31,tabla!$A$5:$AY$50000,5,FALSE),0)</f>
        <v>0</v>
      </c>
    </row>
    <row r="32" spans="1:7" ht="10.5" customHeight="1" x14ac:dyDescent="0.2">
      <c r="A32" s="310" t="s">
        <v>1512</v>
      </c>
      <c r="B32" s="52" t="s">
        <v>475</v>
      </c>
      <c r="C32" s="53" t="s">
        <v>16</v>
      </c>
      <c r="D32" s="83">
        <f>IFERROR(VLOOKUP($A32,tabla!$A$5:$AY$50000,2,FALSE),0)</f>
        <v>0</v>
      </c>
      <c r="E32" s="84">
        <f>IFERROR(VLOOKUP($A32,tabla!$A$5:$AY$50000,3,FALSE),0)</f>
        <v>0</v>
      </c>
      <c r="F32" s="85">
        <f>IFERROR(VLOOKUP($A32,tabla!$A$5:$AY$50000,4,FALSE),0)</f>
        <v>0</v>
      </c>
      <c r="G32" s="84">
        <f>IFERROR(VLOOKUP($A32,tabla!$A$5:$AY$50000,5,FALSE),0)</f>
        <v>0</v>
      </c>
    </row>
    <row r="33" spans="1:7" ht="10.5" customHeight="1" x14ac:dyDescent="0.2">
      <c r="A33" s="310" t="s">
        <v>1513</v>
      </c>
      <c r="B33" s="52" t="s">
        <v>476</v>
      </c>
      <c r="C33" s="53" t="s">
        <v>17</v>
      </c>
      <c r="D33" s="83">
        <f>IFERROR(VLOOKUP($A33,tabla!$A$5:$AY$50000,2,FALSE),0)</f>
        <v>0</v>
      </c>
      <c r="E33" s="84">
        <f>IFERROR(VLOOKUP($A33,tabla!$A$5:$AY$50000,3,FALSE),0)</f>
        <v>0</v>
      </c>
      <c r="F33" s="85">
        <f>IFERROR(VLOOKUP($A33,tabla!$A$5:$AY$50000,4,FALSE),0)</f>
        <v>0</v>
      </c>
      <c r="G33" s="84">
        <f>IFERROR(VLOOKUP($A33,tabla!$A$5:$AY$50000,5,FALSE),0)</f>
        <v>0</v>
      </c>
    </row>
    <row r="34" spans="1:7" ht="10.5" customHeight="1" x14ac:dyDescent="0.2">
      <c r="A34" s="310" t="s">
        <v>1514</v>
      </c>
      <c r="B34" s="52" t="s">
        <v>477</v>
      </c>
      <c r="C34" s="53" t="s">
        <v>18</v>
      </c>
      <c r="D34" s="83">
        <f>IFERROR(VLOOKUP($A34,tabla!$A$5:$AY$50000,2,FALSE),0)</f>
        <v>0</v>
      </c>
      <c r="E34" s="84">
        <f>IFERROR(VLOOKUP($A34,tabla!$A$5:$AY$50000,3,FALSE),0)</f>
        <v>0</v>
      </c>
      <c r="F34" s="85">
        <f>IFERROR(VLOOKUP($A34,tabla!$A$5:$AY$50000,4,FALSE),0)</f>
        <v>0</v>
      </c>
      <c r="G34" s="84">
        <f>IFERROR(VLOOKUP($A34,tabla!$A$5:$AY$50000,5,FALSE),0)</f>
        <v>0</v>
      </c>
    </row>
    <row r="35" spans="1:7" ht="10.5" customHeight="1" x14ac:dyDescent="0.2">
      <c r="A35" s="310" t="s">
        <v>1515</v>
      </c>
      <c r="B35" s="52" t="s">
        <v>478</v>
      </c>
      <c r="C35" s="53" t="s">
        <v>19</v>
      </c>
      <c r="D35" s="83">
        <f>IFERROR(VLOOKUP($A35,tabla!$A$5:$AY$50000,2,FALSE),0)</f>
        <v>0</v>
      </c>
      <c r="E35" s="84">
        <f>IFERROR(VLOOKUP($A35,tabla!$A$5:$AY$50000,3,FALSE),0)</f>
        <v>0</v>
      </c>
      <c r="F35" s="85">
        <f>IFERROR(VLOOKUP($A35,tabla!$A$5:$AY$50000,4,FALSE),0)</f>
        <v>0</v>
      </c>
      <c r="G35" s="84">
        <f>IFERROR(VLOOKUP($A35,tabla!$A$5:$AY$50000,5,FALSE),0)</f>
        <v>1</v>
      </c>
    </row>
    <row r="36" spans="1:7" ht="10.5" customHeight="1" x14ac:dyDescent="0.2">
      <c r="A36" s="310" t="s">
        <v>1516</v>
      </c>
      <c r="B36" s="52" t="s">
        <v>479</v>
      </c>
      <c r="C36" s="53" t="s">
        <v>20</v>
      </c>
      <c r="D36" s="83">
        <f>IFERROR(VLOOKUP($A36,tabla!$A$5:$AY$50000,2,FALSE),0)</f>
        <v>0</v>
      </c>
      <c r="E36" s="84">
        <f>IFERROR(VLOOKUP($A36,tabla!$A$5:$AY$50000,3,FALSE),0)</f>
        <v>0</v>
      </c>
      <c r="F36" s="85">
        <f>IFERROR(VLOOKUP($A36,tabla!$A$5:$AY$50000,4,FALSE),0)</f>
        <v>0</v>
      </c>
      <c r="G36" s="84">
        <f>IFERROR(VLOOKUP($A36,tabla!$A$5:$AY$50000,5,FALSE),0)</f>
        <v>0</v>
      </c>
    </row>
    <row r="37" spans="1:7" ht="10.5" customHeight="1" x14ac:dyDescent="0.2">
      <c r="A37" s="310" t="s">
        <v>1517</v>
      </c>
      <c r="B37" s="52" t="s">
        <v>480</v>
      </c>
      <c r="C37" s="53" t="s">
        <v>21</v>
      </c>
      <c r="D37" s="83">
        <f>IFERROR(VLOOKUP($A37,tabla!$A$5:$AY$50000,2,FALSE),0)</f>
        <v>0</v>
      </c>
      <c r="E37" s="84">
        <f>IFERROR(VLOOKUP($A37,tabla!$A$5:$AY$50000,3,FALSE),0)</f>
        <v>0</v>
      </c>
      <c r="F37" s="85">
        <f>IFERROR(VLOOKUP($A37,tabla!$A$5:$AY$50000,4,FALSE),0)</f>
        <v>0</v>
      </c>
      <c r="G37" s="84">
        <f>IFERROR(VLOOKUP($A37,tabla!$A$5:$AY$50000,5,FALSE),0)</f>
        <v>0</v>
      </c>
    </row>
    <row r="38" spans="1:7" ht="10.5" customHeight="1" x14ac:dyDescent="0.2">
      <c r="A38" s="310" t="s">
        <v>1518</v>
      </c>
      <c r="B38" s="52" t="s">
        <v>481</v>
      </c>
      <c r="C38" s="53" t="s">
        <v>35</v>
      </c>
      <c r="D38" s="83">
        <f>IFERROR(VLOOKUP($A38,tabla!$A$5:$AY$50000,2,FALSE),0)</f>
        <v>0</v>
      </c>
      <c r="E38" s="84">
        <f>IFERROR(VLOOKUP($A38,tabla!$A$5:$AY$50000,3,FALSE),0)</f>
        <v>0</v>
      </c>
      <c r="F38" s="85">
        <f>IFERROR(VLOOKUP($A38,tabla!$A$5:$AY$50000,4,FALSE),0)</f>
        <v>0</v>
      </c>
      <c r="G38" s="84">
        <f>IFERROR(VLOOKUP($A38,tabla!$A$5:$AY$50000,5,FALSE),0)</f>
        <v>0</v>
      </c>
    </row>
    <row r="39" spans="1:7" ht="10.5" customHeight="1" x14ac:dyDescent="0.2">
      <c r="A39" s="310" t="s">
        <v>1519</v>
      </c>
      <c r="B39" s="52" t="s">
        <v>482</v>
      </c>
      <c r="C39" s="53" t="s">
        <v>36</v>
      </c>
      <c r="D39" s="83">
        <f>IFERROR(VLOOKUP($A39,tabla!$A$5:$AY$50000,2,FALSE),0)</f>
        <v>0</v>
      </c>
      <c r="E39" s="84">
        <f>IFERROR(VLOOKUP($A39,tabla!$A$5:$AY$50000,3,FALSE),0)</f>
        <v>0</v>
      </c>
      <c r="F39" s="85">
        <f>IFERROR(VLOOKUP($A39,tabla!$A$5:$AY$50000,4,FALSE),0)</f>
        <v>0</v>
      </c>
      <c r="G39" s="84">
        <f>IFERROR(VLOOKUP($A39,tabla!$A$5:$AY$50000,5,FALSE),0)</f>
        <v>0</v>
      </c>
    </row>
    <row r="40" spans="1:7" ht="10.5" customHeight="1" x14ac:dyDescent="0.2">
      <c r="A40" s="310" t="s">
        <v>1520</v>
      </c>
      <c r="B40" s="52" t="s">
        <v>483</v>
      </c>
      <c r="C40" s="53" t="s">
        <v>37</v>
      </c>
      <c r="D40" s="83">
        <f>IFERROR(VLOOKUP($A40,tabla!$A$5:$AY$50000,2,FALSE),0)</f>
        <v>0</v>
      </c>
      <c r="E40" s="84">
        <f>IFERROR(VLOOKUP($A40,tabla!$A$5:$AY$50000,3,FALSE),0)</f>
        <v>0</v>
      </c>
      <c r="F40" s="85">
        <f>IFERROR(VLOOKUP($A40,tabla!$A$5:$AY$50000,4,FALSE),0)</f>
        <v>0</v>
      </c>
      <c r="G40" s="84">
        <f>IFERROR(VLOOKUP($A40,tabla!$A$5:$AY$50000,5,FALSE),0)</f>
        <v>0</v>
      </c>
    </row>
    <row r="41" spans="1:7" ht="10.5" customHeight="1" x14ac:dyDescent="0.2">
      <c r="A41" s="310" t="s">
        <v>1521</v>
      </c>
      <c r="B41" s="52" t="s">
        <v>484</v>
      </c>
      <c r="C41" s="53" t="s">
        <v>320</v>
      </c>
      <c r="D41" s="83">
        <f>IFERROR(VLOOKUP($A41,tabla!$A$5:$AY$50000,2,FALSE),0)</f>
        <v>0</v>
      </c>
      <c r="E41" s="84">
        <f>IFERROR(VLOOKUP($A41,tabla!$A$5:$AY$50000,3,FALSE),0)</f>
        <v>0</v>
      </c>
      <c r="F41" s="85">
        <f>IFERROR(VLOOKUP($A41,tabla!$A$5:$AY$50000,4,FALSE),0)</f>
        <v>0</v>
      </c>
      <c r="G41" s="84">
        <f>IFERROR(VLOOKUP($A41,tabla!$A$5:$AY$50000,5,FALSE),0)</f>
        <v>0</v>
      </c>
    </row>
    <row r="42" spans="1:7" ht="10.5" customHeight="1" x14ac:dyDescent="0.2">
      <c r="A42" s="310" t="s">
        <v>1201</v>
      </c>
      <c r="B42" s="52" t="s">
        <v>485</v>
      </c>
      <c r="C42" s="53" t="s">
        <v>31</v>
      </c>
      <c r="D42" s="83">
        <f>IFERROR(VLOOKUP($A42,tabla!$A$5:$AY$50000,2,FALSE),0)</f>
        <v>635</v>
      </c>
      <c r="E42" s="84">
        <f>IFERROR(VLOOKUP($A42,tabla!$A$5:$AY$50000,3,FALSE),0)</f>
        <v>0</v>
      </c>
      <c r="F42" s="85">
        <f>IFERROR(VLOOKUP($A42,tabla!$A$5:$AY$50000,4,FALSE),0)</f>
        <v>635</v>
      </c>
      <c r="G42" s="84">
        <f>IFERROR(VLOOKUP($A42,tabla!$A$5:$AY$50000,5,FALSE),0)</f>
        <v>1541</v>
      </c>
    </row>
    <row r="43" spans="1:7" ht="10.5" customHeight="1" x14ac:dyDescent="0.2">
      <c r="A43" s="310" t="s">
        <v>1522</v>
      </c>
      <c r="B43" s="52" t="s">
        <v>486</v>
      </c>
      <c r="C43" s="53" t="s">
        <v>38</v>
      </c>
      <c r="D43" s="83">
        <f>IFERROR(VLOOKUP($A43,tabla!$A$5:$AY$50000,2,FALSE),0)</f>
        <v>0</v>
      </c>
      <c r="E43" s="84">
        <f>IFERROR(VLOOKUP($A43,tabla!$A$5:$AY$50000,3,FALSE),0)</f>
        <v>0</v>
      </c>
      <c r="F43" s="85">
        <f>IFERROR(VLOOKUP($A43,tabla!$A$5:$AY$50000,4,FALSE),0)</f>
        <v>0</v>
      </c>
      <c r="G43" s="84">
        <f>IFERROR(VLOOKUP($A43,tabla!$A$5:$AY$50000,5,FALSE),0)</f>
        <v>17</v>
      </c>
    </row>
    <row r="44" spans="1:7" ht="10.5" customHeight="1" x14ac:dyDescent="0.2">
      <c r="A44" s="310" t="s">
        <v>1202</v>
      </c>
      <c r="B44" s="52" t="s">
        <v>487</v>
      </c>
      <c r="C44" s="53" t="s">
        <v>39</v>
      </c>
      <c r="D44" s="83">
        <f>IFERROR(VLOOKUP($A44,tabla!$A$5:$AY$50000,2,FALSE),0)</f>
        <v>2111</v>
      </c>
      <c r="E44" s="84">
        <f>IFERROR(VLOOKUP($A44,tabla!$A$5:$AY$50000,3,FALSE),0)</f>
        <v>0</v>
      </c>
      <c r="F44" s="85">
        <f>IFERROR(VLOOKUP($A44,tabla!$A$5:$AY$50000,4,FALSE),0)</f>
        <v>2111</v>
      </c>
      <c r="G44" s="84">
        <f>IFERROR(VLOOKUP($A44,tabla!$A$5:$AY$50000,5,FALSE),0)</f>
        <v>17309</v>
      </c>
    </row>
    <row r="45" spans="1:7" ht="10.5" customHeight="1" x14ac:dyDescent="0.2">
      <c r="A45" s="310" t="s">
        <v>1203</v>
      </c>
      <c r="B45" s="52" t="s">
        <v>488</v>
      </c>
      <c r="C45" s="53" t="s">
        <v>40</v>
      </c>
      <c r="D45" s="83">
        <f>IFERROR(VLOOKUP($A45,tabla!$A$5:$AY$50000,2,FALSE),0)</f>
        <v>1315</v>
      </c>
      <c r="E45" s="84">
        <f>IFERROR(VLOOKUP($A45,tabla!$A$5:$AY$50000,3,FALSE),0)</f>
        <v>0</v>
      </c>
      <c r="F45" s="85">
        <f>IFERROR(VLOOKUP($A45,tabla!$A$5:$AY$50000,4,FALSE),0)</f>
        <v>1315</v>
      </c>
      <c r="G45" s="84">
        <f>IFERROR(VLOOKUP($A45,tabla!$A$5:$AY$50000,5,FALSE),0)</f>
        <v>12610</v>
      </c>
    </row>
    <row r="46" spans="1:7" ht="10.5" customHeight="1" x14ac:dyDescent="0.2">
      <c r="A46" s="310" t="s">
        <v>1523</v>
      </c>
      <c r="B46" s="52" t="s">
        <v>489</v>
      </c>
      <c r="C46" s="53" t="s">
        <v>41</v>
      </c>
      <c r="D46" s="83">
        <f>IFERROR(VLOOKUP($A46,tabla!$A$5:$AY$50000,2,FALSE),0)</f>
        <v>0</v>
      </c>
      <c r="E46" s="84">
        <f>IFERROR(VLOOKUP($A46,tabla!$A$5:$AY$50000,3,FALSE),0)</f>
        <v>0</v>
      </c>
      <c r="F46" s="85">
        <f>IFERROR(VLOOKUP($A46,tabla!$A$5:$AY$50000,4,FALSE),0)</f>
        <v>0</v>
      </c>
      <c r="G46" s="84">
        <f>IFERROR(VLOOKUP($A46,tabla!$A$5:$AY$50000,5,FALSE),0)</f>
        <v>606</v>
      </c>
    </row>
    <row r="47" spans="1:7" ht="10.5" customHeight="1" x14ac:dyDescent="0.2">
      <c r="A47" s="310" t="s">
        <v>1524</v>
      </c>
      <c r="B47" s="52" t="s">
        <v>490</v>
      </c>
      <c r="C47" s="53" t="s">
        <v>42</v>
      </c>
      <c r="D47" s="83">
        <f>IFERROR(VLOOKUP($A47,tabla!$A$5:$AY$50000,2,FALSE),0)</f>
        <v>0</v>
      </c>
      <c r="E47" s="84">
        <f>IFERROR(VLOOKUP($A47,tabla!$A$5:$AY$50000,3,FALSE),0)</f>
        <v>0</v>
      </c>
      <c r="F47" s="85">
        <f>IFERROR(VLOOKUP($A47,tabla!$A$5:$AY$50000,4,FALSE),0)</f>
        <v>0</v>
      </c>
      <c r="G47" s="84">
        <f>IFERROR(VLOOKUP($A47,tabla!$A$5:$AY$50000,5,FALSE),0)</f>
        <v>0</v>
      </c>
    </row>
    <row r="48" spans="1:7" ht="10.5" customHeight="1" x14ac:dyDescent="0.2">
      <c r="A48" s="310" t="s">
        <v>1204</v>
      </c>
      <c r="B48" s="52" t="s">
        <v>491</v>
      </c>
      <c r="C48" s="53" t="s">
        <v>51</v>
      </c>
      <c r="D48" s="83">
        <f>IFERROR(VLOOKUP($A48,tabla!$A$5:$AY$50000,2,FALSE),0)</f>
        <v>9611</v>
      </c>
      <c r="E48" s="84">
        <f>IFERROR(VLOOKUP($A48,tabla!$A$5:$AY$50000,3,FALSE),0)</f>
        <v>0</v>
      </c>
      <c r="F48" s="85">
        <f>IFERROR(VLOOKUP($A48,tabla!$A$5:$AY$50000,4,FALSE),0)</f>
        <v>9611</v>
      </c>
      <c r="G48" s="84">
        <f>IFERROR(VLOOKUP($A48,tabla!$A$5:$AY$50000,5,FALSE),0)</f>
        <v>20959</v>
      </c>
    </row>
    <row r="49" spans="1:7" ht="10.5" customHeight="1" x14ac:dyDescent="0.2">
      <c r="A49" s="310" t="s">
        <v>1381</v>
      </c>
      <c r="B49" s="52" t="s">
        <v>492</v>
      </c>
      <c r="C49" s="53" t="s">
        <v>52</v>
      </c>
      <c r="D49" s="83">
        <f>IFERROR(VLOOKUP($A49,tabla!$A$5:$AY$50000,2,FALSE),0)</f>
        <v>0</v>
      </c>
      <c r="E49" s="84">
        <f>IFERROR(VLOOKUP($A49,tabla!$A$5:$AY$50000,3,FALSE),0)</f>
        <v>0</v>
      </c>
      <c r="F49" s="85">
        <f>IFERROR(VLOOKUP($A49,tabla!$A$5:$AY$50000,4,FALSE),0)</f>
        <v>0</v>
      </c>
      <c r="G49" s="84">
        <f>IFERROR(VLOOKUP($A49,tabla!$A$5:$AY$50000,5,FALSE),0)</f>
        <v>327</v>
      </c>
    </row>
    <row r="50" spans="1:7" ht="10.5" customHeight="1" x14ac:dyDescent="0.2">
      <c r="A50" s="310" t="s">
        <v>1525</v>
      </c>
      <c r="B50" s="52" t="s">
        <v>493</v>
      </c>
      <c r="C50" s="53" t="s">
        <v>53</v>
      </c>
      <c r="D50" s="83">
        <f>IFERROR(VLOOKUP($A50,tabla!$A$5:$AY$50000,2,FALSE),0)</f>
        <v>0</v>
      </c>
      <c r="E50" s="84">
        <f>IFERROR(VLOOKUP($A50,tabla!$A$5:$AY$50000,3,FALSE),0)</f>
        <v>0</v>
      </c>
      <c r="F50" s="85">
        <f>IFERROR(VLOOKUP($A50,tabla!$A$5:$AY$50000,4,FALSE),0)</f>
        <v>0</v>
      </c>
      <c r="G50" s="84">
        <f>IFERROR(VLOOKUP($A50,tabla!$A$5:$AY$50000,5,FALSE),0)</f>
        <v>0</v>
      </c>
    </row>
    <row r="51" spans="1:7" ht="10.5" customHeight="1" x14ac:dyDescent="0.2">
      <c r="A51" s="310" t="s">
        <v>1526</v>
      </c>
      <c r="B51" s="52" t="s">
        <v>494</v>
      </c>
      <c r="C51" s="53" t="s">
        <v>54</v>
      </c>
      <c r="D51" s="83">
        <f>IFERROR(VLOOKUP($A51,tabla!$A$5:$AY$50000,2,FALSE),0)</f>
        <v>0</v>
      </c>
      <c r="E51" s="84">
        <f>IFERROR(VLOOKUP($A51,tabla!$A$5:$AY$50000,3,FALSE),0)</f>
        <v>0</v>
      </c>
      <c r="F51" s="85">
        <f>IFERROR(VLOOKUP($A51,tabla!$A$5:$AY$50000,4,FALSE),0)</f>
        <v>0</v>
      </c>
      <c r="G51" s="84">
        <f>IFERROR(VLOOKUP($A51,tabla!$A$5:$AY$50000,5,FALSE),0)</f>
        <v>3</v>
      </c>
    </row>
    <row r="52" spans="1:7" ht="10.5" customHeight="1" x14ac:dyDescent="0.2">
      <c r="A52" s="310" t="s">
        <v>1205</v>
      </c>
      <c r="B52" s="52" t="s">
        <v>495</v>
      </c>
      <c r="C52" s="53" t="s">
        <v>117</v>
      </c>
      <c r="D52" s="83">
        <f>IFERROR(VLOOKUP($A52,tabla!$A$5:$AY$50000,2,FALSE),0)</f>
        <v>16523</v>
      </c>
      <c r="E52" s="84">
        <f>IFERROR(VLOOKUP($A52,tabla!$A$5:$AY$50000,3,FALSE),0)</f>
        <v>0</v>
      </c>
      <c r="F52" s="85">
        <f>IFERROR(VLOOKUP($A52,tabla!$A$5:$AY$50000,4,FALSE),0)</f>
        <v>16523</v>
      </c>
      <c r="G52" s="84">
        <f>IFERROR(VLOOKUP($A52,tabla!$A$5:$AY$50000,5,FALSE),0)</f>
        <v>28543</v>
      </c>
    </row>
    <row r="53" spans="1:7" ht="10.5" customHeight="1" x14ac:dyDescent="0.2">
      <c r="A53" s="310" t="s">
        <v>1527</v>
      </c>
      <c r="B53" s="52" t="s">
        <v>496</v>
      </c>
      <c r="C53" s="53" t="s">
        <v>233</v>
      </c>
      <c r="D53" s="83">
        <f>IFERROR(VLOOKUP($A53,tabla!$A$5:$AY$50000,2,FALSE),0)</f>
        <v>0</v>
      </c>
      <c r="E53" s="84">
        <f>IFERROR(VLOOKUP($A53,tabla!$A$5:$AY$50000,3,FALSE),0)</f>
        <v>0</v>
      </c>
      <c r="F53" s="85">
        <f>IFERROR(VLOOKUP($A53,tabla!$A$5:$AY$50000,4,FALSE),0)</f>
        <v>0</v>
      </c>
      <c r="G53" s="84">
        <f>IFERROR(VLOOKUP($A53,tabla!$A$5:$AY$50000,5,FALSE),0)</f>
        <v>181</v>
      </c>
    </row>
    <row r="54" spans="1:7" ht="10.5" customHeight="1" x14ac:dyDescent="0.2">
      <c r="A54" s="310" t="s">
        <v>1528</v>
      </c>
      <c r="B54" s="52" t="s">
        <v>497</v>
      </c>
      <c r="C54" s="53" t="s">
        <v>234</v>
      </c>
      <c r="D54" s="83">
        <f>IFERROR(VLOOKUP($A54,tabla!$A$5:$AY$50000,2,FALSE),0)</f>
        <v>0</v>
      </c>
      <c r="E54" s="84">
        <f>IFERROR(VLOOKUP($A54,tabla!$A$5:$AY$50000,3,FALSE),0)</f>
        <v>0</v>
      </c>
      <c r="F54" s="85">
        <f>IFERROR(VLOOKUP($A54,tabla!$A$5:$AY$50000,4,FALSE),0)</f>
        <v>0</v>
      </c>
      <c r="G54" s="84">
        <f>IFERROR(VLOOKUP($A54,tabla!$A$5:$AY$50000,5,FALSE),0)</f>
        <v>0</v>
      </c>
    </row>
    <row r="55" spans="1:7" ht="10.5" customHeight="1" x14ac:dyDescent="0.2">
      <c r="A55" s="310" t="s">
        <v>1529</v>
      </c>
      <c r="B55" s="52" t="s">
        <v>498</v>
      </c>
      <c r="C55" s="53" t="s">
        <v>87</v>
      </c>
      <c r="D55" s="83">
        <f>IFERROR(VLOOKUP($A55,tabla!$A$5:$AY$50000,2,FALSE),0)</f>
        <v>0</v>
      </c>
      <c r="E55" s="84">
        <f>IFERROR(VLOOKUP($A55,tabla!$A$5:$AY$50000,3,FALSE),0)</f>
        <v>0</v>
      </c>
      <c r="F55" s="85">
        <f>IFERROR(VLOOKUP($A55,tabla!$A$5:$AY$50000,4,FALSE),0)</f>
        <v>0</v>
      </c>
      <c r="G55" s="84">
        <f>IFERROR(VLOOKUP($A55,tabla!$A$5:$AY$50000,5,FALSE),0)</f>
        <v>0</v>
      </c>
    </row>
    <row r="56" spans="1:7" ht="10.5" customHeight="1" x14ac:dyDescent="0.2">
      <c r="A56" s="310" t="s">
        <v>1530</v>
      </c>
      <c r="B56" s="52" t="s">
        <v>499</v>
      </c>
      <c r="C56" s="53" t="s">
        <v>88</v>
      </c>
      <c r="D56" s="83">
        <f>IFERROR(VLOOKUP($A56,tabla!$A$5:$AY$50000,2,FALSE),0)</f>
        <v>0</v>
      </c>
      <c r="E56" s="84">
        <f>IFERROR(VLOOKUP($A56,tabla!$A$5:$AY$50000,3,FALSE),0)</f>
        <v>0</v>
      </c>
      <c r="F56" s="85">
        <f>IFERROR(VLOOKUP($A56,tabla!$A$5:$AY$50000,4,FALSE),0)</f>
        <v>0</v>
      </c>
      <c r="G56" s="84">
        <f>IFERROR(VLOOKUP($A56,tabla!$A$5:$AY$50000,5,FALSE),0)</f>
        <v>0</v>
      </c>
    </row>
    <row r="57" spans="1:7" ht="10.5" customHeight="1" x14ac:dyDescent="0.2">
      <c r="A57" s="310" t="s">
        <v>1531</v>
      </c>
      <c r="B57" s="52" t="s">
        <v>500</v>
      </c>
      <c r="C57" s="53" t="s">
        <v>89</v>
      </c>
      <c r="D57" s="83">
        <f>IFERROR(VLOOKUP($A57,tabla!$A$5:$AY$50000,2,FALSE),0)</f>
        <v>0</v>
      </c>
      <c r="E57" s="84">
        <f>IFERROR(VLOOKUP($A57,tabla!$A$5:$AY$50000,3,FALSE),0)</f>
        <v>0</v>
      </c>
      <c r="F57" s="85">
        <f>IFERROR(VLOOKUP($A57,tabla!$A$5:$AY$50000,4,FALSE),0)</f>
        <v>0</v>
      </c>
      <c r="G57" s="84">
        <f>IFERROR(VLOOKUP($A57,tabla!$A$5:$AY$50000,5,FALSE),0)</f>
        <v>0</v>
      </c>
    </row>
    <row r="58" spans="1:7" ht="10.5" customHeight="1" x14ac:dyDescent="0.2">
      <c r="A58" s="310" t="s">
        <v>1532</v>
      </c>
      <c r="B58" s="52" t="s">
        <v>501</v>
      </c>
      <c r="C58" s="53" t="s">
        <v>90</v>
      </c>
      <c r="D58" s="83">
        <f>IFERROR(VLOOKUP($A58,tabla!$A$5:$AY$50000,2,FALSE),0)</f>
        <v>0</v>
      </c>
      <c r="E58" s="84">
        <f>IFERROR(VLOOKUP($A58,tabla!$A$5:$AY$50000,3,FALSE),0)</f>
        <v>0</v>
      </c>
      <c r="F58" s="85">
        <f>IFERROR(VLOOKUP($A58,tabla!$A$5:$AY$50000,4,FALSE),0)</f>
        <v>0</v>
      </c>
      <c r="G58" s="84">
        <f>IFERROR(VLOOKUP($A58,tabla!$A$5:$AY$50000,5,FALSE),0)</f>
        <v>0</v>
      </c>
    </row>
    <row r="59" spans="1:7" ht="10.5" customHeight="1" x14ac:dyDescent="0.2">
      <c r="A59" s="310" t="s">
        <v>1533</v>
      </c>
      <c r="B59" s="52" t="s">
        <v>502</v>
      </c>
      <c r="C59" s="53" t="s">
        <v>91</v>
      </c>
      <c r="D59" s="83">
        <f>IFERROR(VLOOKUP($A59,tabla!$A$5:$AY$50000,2,FALSE),0)</f>
        <v>0</v>
      </c>
      <c r="E59" s="84">
        <f>IFERROR(VLOOKUP($A59,tabla!$A$5:$AY$50000,3,FALSE),0)</f>
        <v>0</v>
      </c>
      <c r="F59" s="85">
        <f>IFERROR(VLOOKUP($A59,tabla!$A$5:$AY$50000,4,FALSE),0)</f>
        <v>0</v>
      </c>
      <c r="G59" s="84">
        <f>IFERROR(VLOOKUP($A59,tabla!$A$5:$AY$50000,5,FALSE),0)</f>
        <v>0</v>
      </c>
    </row>
    <row r="60" spans="1:7" ht="10.5" customHeight="1" x14ac:dyDescent="0.2">
      <c r="A60" s="310" t="s">
        <v>1534</v>
      </c>
      <c r="B60" s="52" t="s">
        <v>503</v>
      </c>
      <c r="C60" s="53" t="s">
        <v>92</v>
      </c>
      <c r="D60" s="83">
        <f>IFERROR(VLOOKUP($A60,tabla!$A$5:$AY$50000,2,FALSE),0)</f>
        <v>0</v>
      </c>
      <c r="E60" s="84">
        <f>IFERROR(VLOOKUP($A60,tabla!$A$5:$AY$50000,3,FALSE),0)</f>
        <v>0</v>
      </c>
      <c r="F60" s="85">
        <f>IFERROR(VLOOKUP($A60,tabla!$A$5:$AY$50000,4,FALSE),0)</f>
        <v>0</v>
      </c>
      <c r="G60" s="84">
        <f>IFERROR(VLOOKUP($A60,tabla!$A$5:$AY$50000,5,FALSE),0)</f>
        <v>0</v>
      </c>
    </row>
    <row r="61" spans="1:7" ht="10.5" customHeight="1" x14ac:dyDescent="0.2">
      <c r="A61" s="310" t="s">
        <v>1535</v>
      </c>
      <c r="B61" s="52" t="s">
        <v>504</v>
      </c>
      <c r="C61" s="53" t="s">
        <v>93</v>
      </c>
      <c r="D61" s="83">
        <f>IFERROR(VLOOKUP($A61,tabla!$A$5:$AY$50000,2,FALSE),0)</f>
        <v>0</v>
      </c>
      <c r="E61" s="84">
        <f>IFERROR(VLOOKUP($A61,tabla!$A$5:$AY$50000,3,FALSE),0)</f>
        <v>0</v>
      </c>
      <c r="F61" s="85">
        <f>IFERROR(VLOOKUP($A61,tabla!$A$5:$AY$50000,4,FALSE),0)</f>
        <v>0</v>
      </c>
      <c r="G61" s="84">
        <f>IFERROR(VLOOKUP($A61,tabla!$A$5:$AY$50000,5,FALSE),0)</f>
        <v>0</v>
      </c>
    </row>
    <row r="62" spans="1:7" ht="10.5" customHeight="1" x14ac:dyDescent="0.2">
      <c r="A62" s="310" t="s">
        <v>1536</v>
      </c>
      <c r="B62" s="52" t="s">
        <v>505</v>
      </c>
      <c r="C62" s="53" t="s">
        <v>94</v>
      </c>
      <c r="D62" s="83">
        <f>IFERROR(VLOOKUP($A62,tabla!$A$5:$AY$50000,2,FALSE),0)</f>
        <v>0</v>
      </c>
      <c r="E62" s="84">
        <f>IFERROR(VLOOKUP($A62,tabla!$A$5:$AY$50000,3,FALSE),0)</f>
        <v>0</v>
      </c>
      <c r="F62" s="85">
        <f>IFERROR(VLOOKUP($A62,tabla!$A$5:$AY$50000,4,FALSE),0)</f>
        <v>0</v>
      </c>
      <c r="G62" s="84">
        <f>IFERROR(VLOOKUP($A62,tabla!$A$5:$AY$50000,5,FALSE),0)</f>
        <v>0</v>
      </c>
    </row>
    <row r="63" spans="1:7" ht="10.5" customHeight="1" x14ac:dyDescent="0.2">
      <c r="A63" s="310" t="s">
        <v>1537</v>
      </c>
      <c r="B63" s="52" t="s">
        <v>506</v>
      </c>
      <c r="C63" s="53" t="s">
        <v>262</v>
      </c>
      <c r="D63" s="83">
        <f>IFERROR(VLOOKUP($A63,tabla!$A$5:$AY$50000,2,FALSE),0)</f>
        <v>0</v>
      </c>
      <c r="E63" s="84">
        <f>IFERROR(VLOOKUP($A63,tabla!$A$5:$AY$50000,3,FALSE),0)</f>
        <v>0</v>
      </c>
      <c r="F63" s="85">
        <f>IFERROR(VLOOKUP($A63,tabla!$A$5:$AY$50000,4,FALSE),0)</f>
        <v>0</v>
      </c>
      <c r="G63" s="84">
        <f>IFERROR(VLOOKUP($A63,tabla!$A$5:$AY$50000,5,FALSE),0)</f>
        <v>0</v>
      </c>
    </row>
    <row r="64" spans="1:7" ht="10.5" customHeight="1" x14ac:dyDescent="0.2">
      <c r="A64" s="310" t="s">
        <v>1538</v>
      </c>
      <c r="B64" s="52" t="s">
        <v>507</v>
      </c>
      <c r="C64" s="53" t="s">
        <v>263</v>
      </c>
      <c r="D64" s="83">
        <f>IFERROR(VLOOKUP($A64,tabla!$A$5:$AY$50000,2,FALSE),0)</f>
        <v>0</v>
      </c>
      <c r="E64" s="84">
        <f>IFERROR(VLOOKUP($A64,tabla!$A$5:$AY$50000,3,FALSE),0)</f>
        <v>0</v>
      </c>
      <c r="F64" s="85">
        <f>IFERROR(VLOOKUP($A64,tabla!$A$5:$AY$50000,4,FALSE),0)</f>
        <v>0</v>
      </c>
      <c r="G64" s="84">
        <f>IFERROR(VLOOKUP($A64,tabla!$A$5:$AY$50000,5,FALSE),0)</f>
        <v>0</v>
      </c>
    </row>
    <row r="65" spans="1:7" ht="10.5" customHeight="1" x14ac:dyDescent="0.2">
      <c r="A65" s="310" t="s">
        <v>1539</v>
      </c>
      <c r="B65" s="52" t="s">
        <v>508</v>
      </c>
      <c r="C65" s="53" t="s">
        <v>264</v>
      </c>
      <c r="D65" s="83">
        <f>IFERROR(VLOOKUP($A65,tabla!$A$5:$AY$50000,2,FALSE),0)</f>
        <v>0</v>
      </c>
      <c r="E65" s="84">
        <f>IFERROR(VLOOKUP($A65,tabla!$A$5:$AY$50000,3,FALSE),0)</f>
        <v>0</v>
      </c>
      <c r="F65" s="85">
        <f>IFERROR(VLOOKUP($A65,tabla!$A$5:$AY$50000,4,FALSE),0)</f>
        <v>0</v>
      </c>
      <c r="G65" s="84">
        <f>IFERROR(VLOOKUP($A65,tabla!$A$5:$AY$50000,5,FALSE),0)</f>
        <v>0</v>
      </c>
    </row>
    <row r="66" spans="1:7" ht="10.5" customHeight="1" x14ac:dyDescent="0.2">
      <c r="A66" s="310" t="s">
        <v>1206</v>
      </c>
      <c r="B66" s="52" t="s">
        <v>509</v>
      </c>
      <c r="C66" s="53" t="s">
        <v>118</v>
      </c>
      <c r="D66" s="83">
        <f>IFERROR(VLOOKUP($A66,tabla!$A$5:$AY$50000,2,FALSE),0)</f>
        <v>1527</v>
      </c>
      <c r="E66" s="84">
        <f>IFERROR(VLOOKUP($A66,tabla!$A$5:$AY$50000,3,FALSE),0)</f>
        <v>0</v>
      </c>
      <c r="F66" s="85">
        <f>IFERROR(VLOOKUP($A66,tabla!$A$5:$AY$50000,4,FALSE),0)</f>
        <v>1527</v>
      </c>
      <c r="G66" s="84">
        <f>IFERROR(VLOOKUP($A66,tabla!$A$5:$AY$50000,5,FALSE),0)</f>
        <v>3047</v>
      </c>
    </row>
    <row r="67" spans="1:7" ht="10.5" customHeight="1" x14ac:dyDescent="0.2">
      <c r="A67" s="310" t="s">
        <v>1540</v>
      </c>
      <c r="B67" s="52" t="s">
        <v>510</v>
      </c>
      <c r="C67" s="53" t="s">
        <v>32</v>
      </c>
      <c r="D67" s="83">
        <f>IFERROR(VLOOKUP($A67,tabla!$A$5:$AY$50000,2,FALSE),0)</f>
        <v>0</v>
      </c>
      <c r="E67" s="84">
        <f>IFERROR(VLOOKUP($A67,tabla!$A$5:$AY$50000,3,FALSE),0)</f>
        <v>0</v>
      </c>
      <c r="F67" s="85">
        <f>IFERROR(VLOOKUP($A67,tabla!$A$5:$AY$50000,4,FALSE),0)</f>
        <v>0</v>
      </c>
      <c r="G67" s="84">
        <f>IFERROR(VLOOKUP($A67,tabla!$A$5:$AY$50000,5,FALSE),0)</f>
        <v>8</v>
      </c>
    </row>
    <row r="68" spans="1:7" ht="10.5" customHeight="1" x14ac:dyDescent="0.2">
      <c r="A68" s="310" t="s">
        <v>1541</v>
      </c>
      <c r="B68" s="52" t="s">
        <v>511</v>
      </c>
      <c r="C68" s="53" t="s">
        <v>33</v>
      </c>
      <c r="D68" s="83">
        <f>IFERROR(VLOOKUP($A68,tabla!$A$5:$AY$50000,2,FALSE),0)</f>
        <v>0</v>
      </c>
      <c r="E68" s="84">
        <f>IFERROR(VLOOKUP($A68,tabla!$A$5:$AY$50000,3,FALSE),0)</f>
        <v>0</v>
      </c>
      <c r="F68" s="85">
        <f>IFERROR(VLOOKUP($A68,tabla!$A$5:$AY$50000,4,FALSE),0)</f>
        <v>0</v>
      </c>
      <c r="G68" s="84">
        <f>IFERROR(VLOOKUP($A68,tabla!$A$5:$AY$50000,5,FALSE),0)</f>
        <v>0</v>
      </c>
    </row>
    <row r="69" spans="1:7" ht="10.5" customHeight="1" x14ac:dyDescent="0.2">
      <c r="A69" s="310" t="s">
        <v>1542</v>
      </c>
      <c r="B69" s="52" t="s">
        <v>512</v>
      </c>
      <c r="C69" s="53" t="s">
        <v>34</v>
      </c>
      <c r="D69" s="83">
        <f>IFERROR(VLOOKUP($A69,tabla!$A$5:$AY$50000,2,FALSE),0)</f>
        <v>0</v>
      </c>
      <c r="E69" s="84">
        <f>IFERROR(VLOOKUP($A69,tabla!$A$5:$AY$50000,3,FALSE),0)</f>
        <v>0</v>
      </c>
      <c r="F69" s="85">
        <f>IFERROR(VLOOKUP($A69,tabla!$A$5:$AY$50000,4,FALSE),0)</f>
        <v>0</v>
      </c>
      <c r="G69" s="84">
        <f>IFERROR(VLOOKUP($A69,tabla!$A$5:$AY$50000,5,FALSE),0)</f>
        <v>0</v>
      </c>
    </row>
    <row r="70" spans="1:7" ht="10.5" customHeight="1" x14ac:dyDescent="0.2">
      <c r="A70" s="310" t="s">
        <v>1290</v>
      </c>
      <c r="B70" s="52" t="s">
        <v>513</v>
      </c>
      <c r="C70" s="53" t="s">
        <v>148</v>
      </c>
      <c r="D70" s="83">
        <f>IFERROR(VLOOKUP($A70,tabla!$A$5:$AY$50000,2,FALSE),0)</f>
        <v>26</v>
      </c>
      <c r="E70" s="84">
        <f>IFERROR(VLOOKUP($A70,tabla!$A$5:$AY$50000,3,FALSE),0)</f>
        <v>0</v>
      </c>
      <c r="F70" s="85">
        <f>IFERROR(VLOOKUP($A70,tabla!$A$5:$AY$50000,4,FALSE),0)</f>
        <v>26</v>
      </c>
      <c r="G70" s="84">
        <f>IFERROR(VLOOKUP($A70,tabla!$A$5:$AY$50000,5,FALSE),0)</f>
        <v>179</v>
      </c>
    </row>
    <row r="71" spans="1:7" ht="10.5" customHeight="1" x14ac:dyDescent="0.2">
      <c r="A71" s="310" t="s">
        <v>1543</v>
      </c>
      <c r="B71" s="52" t="s">
        <v>514</v>
      </c>
      <c r="C71" s="53" t="s">
        <v>149</v>
      </c>
      <c r="D71" s="83">
        <f>IFERROR(VLOOKUP($A71,tabla!$A$5:$AY$50000,2,FALSE),0)</f>
        <v>0</v>
      </c>
      <c r="E71" s="84">
        <f>IFERROR(VLOOKUP($A71,tabla!$A$5:$AY$50000,3,FALSE),0)</f>
        <v>0</v>
      </c>
      <c r="F71" s="85">
        <f>IFERROR(VLOOKUP($A71,tabla!$A$5:$AY$50000,4,FALSE),0)</f>
        <v>0</v>
      </c>
      <c r="G71" s="84">
        <f>IFERROR(VLOOKUP($A71,tabla!$A$5:$AY$50000,5,FALSE),0)</f>
        <v>0</v>
      </c>
    </row>
    <row r="72" spans="1:7" ht="10.5" customHeight="1" x14ac:dyDescent="0.2">
      <c r="A72" s="310" t="s">
        <v>1291</v>
      </c>
      <c r="B72" s="52" t="s">
        <v>515</v>
      </c>
      <c r="C72" s="53" t="s">
        <v>150</v>
      </c>
      <c r="D72" s="83">
        <f>IFERROR(VLOOKUP($A72,tabla!$A$5:$AY$50000,2,FALSE),0)</f>
        <v>135</v>
      </c>
      <c r="E72" s="84">
        <f>IFERROR(VLOOKUP($A72,tabla!$A$5:$AY$50000,3,FALSE),0)</f>
        <v>0</v>
      </c>
      <c r="F72" s="85">
        <f>IFERROR(VLOOKUP($A72,tabla!$A$5:$AY$50000,4,FALSE),0)</f>
        <v>135</v>
      </c>
      <c r="G72" s="84">
        <f>IFERROR(VLOOKUP($A72,tabla!$A$5:$AY$50000,5,FALSE),0)</f>
        <v>109</v>
      </c>
    </row>
    <row r="73" spans="1:7" ht="10.5" customHeight="1" x14ac:dyDescent="0.2">
      <c r="A73" s="310" t="s">
        <v>1544</v>
      </c>
      <c r="B73" s="52" t="s">
        <v>516</v>
      </c>
      <c r="C73" s="53" t="s">
        <v>151</v>
      </c>
      <c r="D73" s="83">
        <f>IFERROR(VLOOKUP($A73,tabla!$A$5:$AY$50000,2,FALSE),0)</f>
        <v>0</v>
      </c>
      <c r="E73" s="84">
        <f>IFERROR(VLOOKUP($A73,tabla!$A$5:$AY$50000,3,FALSE),0)</f>
        <v>0</v>
      </c>
      <c r="F73" s="85">
        <f>IFERROR(VLOOKUP($A73,tabla!$A$5:$AY$50000,4,FALSE),0)</f>
        <v>0</v>
      </c>
      <c r="G73" s="84">
        <f>IFERROR(VLOOKUP($A73,tabla!$A$5:$AY$50000,5,FALSE),0)</f>
        <v>0</v>
      </c>
    </row>
    <row r="74" spans="1:7" ht="10.5" customHeight="1" x14ac:dyDescent="0.2">
      <c r="A74" s="310" t="s">
        <v>1545</v>
      </c>
      <c r="B74" s="52" t="s">
        <v>517</v>
      </c>
      <c r="C74" s="53" t="s">
        <v>152</v>
      </c>
      <c r="D74" s="83">
        <f>IFERROR(VLOOKUP($A74,tabla!$A$5:$AY$50000,2,FALSE),0)</f>
        <v>0</v>
      </c>
      <c r="E74" s="84">
        <f>IFERROR(VLOOKUP($A74,tabla!$A$5:$AY$50000,3,FALSE),0)</f>
        <v>0</v>
      </c>
      <c r="F74" s="85">
        <f>IFERROR(VLOOKUP($A74,tabla!$A$5:$AY$50000,4,FALSE),0)</f>
        <v>0</v>
      </c>
      <c r="G74" s="84">
        <f>IFERROR(VLOOKUP($A74,tabla!$A$5:$AY$50000,5,FALSE),0)</f>
        <v>0</v>
      </c>
    </row>
    <row r="75" spans="1:7" ht="10.5" customHeight="1" x14ac:dyDescent="0.2">
      <c r="A75" s="310" t="s">
        <v>1546</v>
      </c>
      <c r="B75" s="52" t="s">
        <v>518</v>
      </c>
      <c r="C75" s="53" t="s">
        <v>153</v>
      </c>
      <c r="D75" s="83">
        <f>IFERROR(VLOOKUP($A75,tabla!$A$5:$AY$50000,2,FALSE),0)</f>
        <v>0</v>
      </c>
      <c r="E75" s="84">
        <f>IFERROR(VLOOKUP($A75,tabla!$A$5:$AY$50000,3,FALSE),0)</f>
        <v>0</v>
      </c>
      <c r="F75" s="85">
        <f>IFERROR(VLOOKUP($A75,tabla!$A$5:$AY$50000,4,FALSE),0)</f>
        <v>0</v>
      </c>
      <c r="G75" s="84">
        <f>IFERROR(VLOOKUP($A75,tabla!$A$5:$AY$50000,5,FALSE),0)</f>
        <v>0</v>
      </c>
    </row>
    <row r="76" spans="1:7" ht="10.5" customHeight="1" x14ac:dyDescent="0.2">
      <c r="A76" s="310" t="s">
        <v>1547</v>
      </c>
      <c r="B76" s="52" t="s">
        <v>519</v>
      </c>
      <c r="C76" s="53" t="s">
        <v>349</v>
      </c>
      <c r="D76" s="83">
        <f>IFERROR(VLOOKUP($A76,tabla!$A$5:$AY$50000,2,FALSE),0)</f>
        <v>0</v>
      </c>
      <c r="E76" s="84">
        <f>IFERROR(VLOOKUP($A76,tabla!$A$5:$AY$50000,3,FALSE),0)</f>
        <v>0</v>
      </c>
      <c r="F76" s="85">
        <f>IFERROR(VLOOKUP($A76,tabla!$A$5:$AY$50000,4,FALSE),0)</f>
        <v>0</v>
      </c>
      <c r="G76" s="84">
        <f>IFERROR(VLOOKUP($A76,tabla!$A$5:$AY$50000,5,FALSE),0)</f>
        <v>0</v>
      </c>
    </row>
    <row r="77" spans="1:7" ht="10.5" customHeight="1" x14ac:dyDescent="0.2">
      <c r="A77" s="310" t="s">
        <v>1319</v>
      </c>
      <c r="B77" s="52" t="s">
        <v>520</v>
      </c>
      <c r="C77" s="53" t="s">
        <v>350</v>
      </c>
      <c r="D77" s="83">
        <f>IFERROR(VLOOKUP($A77,tabla!$A$5:$AY$50000,2,FALSE),0)</f>
        <v>26</v>
      </c>
      <c r="E77" s="84">
        <f>IFERROR(VLOOKUP($A77,tabla!$A$5:$AY$50000,3,FALSE),0)</f>
        <v>0</v>
      </c>
      <c r="F77" s="85">
        <f>IFERROR(VLOOKUP($A77,tabla!$A$5:$AY$50000,4,FALSE),0)</f>
        <v>26</v>
      </c>
      <c r="G77" s="84">
        <f>IFERROR(VLOOKUP($A77,tabla!$A$5:$AY$50000,5,FALSE),0)</f>
        <v>0</v>
      </c>
    </row>
    <row r="78" spans="1:7" ht="10.5" customHeight="1" x14ac:dyDescent="0.2">
      <c r="A78" s="310" t="s">
        <v>1548</v>
      </c>
      <c r="B78" s="52" t="s">
        <v>521</v>
      </c>
      <c r="C78" s="53" t="s">
        <v>143</v>
      </c>
      <c r="D78" s="83">
        <f>IFERROR(VLOOKUP($A78,tabla!$A$5:$AY$50000,2,FALSE),0)</f>
        <v>0</v>
      </c>
      <c r="E78" s="84">
        <f>IFERROR(VLOOKUP($A78,tabla!$A$5:$AY$50000,3,FALSE),0)</f>
        <v>0</v>
      </c>
      <c r="F78" s="85">
        <f>IFERROR(VLOOKUP($A78,tabla!$A$5:$AY$50000,4,FALSE),0)</f>
        <v>0</v>
      </c>
      <c r="G78" s="84">
        <f>IFERROR(VLOOKUP($A78,tabla!$A$5:$AY$50000,5,FALSE),0)</f>
        <v>0</v>
      </c>
    </row>
    <row r="79" spans="1:7" ht="10.5" customHeight="1" x14ac:dyDescent="0.2">
      <c r="A79" s="310" t="s">
        <v>1386</v>
      </c>
      <c r="B79" s="52" t="s">
        <v>522</v>
      </c>
      <c r="C79" s="53" t="s">
        <v>144</v>
      </c>
      <c r="D79" s="83">
        <f>IFERROR(VLOOKUP($A79,tabla!$A$5:$AY$50000,2,FALSE),0)</f>
        <v>0</v>
      </c>
      <c r="E79" s="84">
        <f>IFERROR(VLOOKUP($A79,tabla!$A$5:$AY$50000,3,FALSE),0)</f>
        <v>0</v>
      </c>
      <c r="F79" s="85">
        <f>IFERROR(VLOOKUP($A79,tabla!$A$5:$AY$50000,4,FALSE),0)</f>
        <v>0</v>
      </c>
      <c r="G79" s="84">
        <f>IFERROR(VLOOKUP($A79,tabla!$A$5:$AY$50000,5,FALSE),0)</f>
        <v>39</v>
      </c>
    </row>
    <row r="80" spans="1:7" ht="10.5" customHeight="1" x14ac:dyDescent="0.2">
      <c r="A80" s="310" t="s">
        <v>1549</v>
      </c>
      <c r="B80" s="52" t="s">
        <v>523</v>
      </c>
      <c r="C80" s="53" t="s">
        <v>145</v>
      </c>
      <c r="D80" s="83">
        <f>IFERROR(VLOOKUP($A80,tabla!$A$5:$AY$50000,2,FALSE),0)</f>
        <v>0</v>
      </c>
      <c r="E80" s="84">
        <f>IFERROR(VLOOKUP($A80,tabla!$A$5:$AY$50000,3,FALSE),0)</f>
        <v>0</v>
      </c>
      <c r="F80" s="85">
        <f>IFERROR(VLOOKUP($A80,tabla!$A$5:$AY$50000,4,FALSE),0)</f>
        <v>0</v>
      </c>
      <c r="G80" s="84">
        <f>IFERROR(VLOOKUP($A80,tabla!$A$5:$AY$50000,5,FALSE),0)</f>
        <v>0</v>
      </c>
    </row>
    <row r="81" spans="1:7" ht="10.5" customHeight="1" x14ac:dyDescent="0.2">
      <c r="A81" s="310" t="s">
        <v>1550</v>
      </c>
      <c r="B81" s="52" t="s">
        <v>524</v>
      </c>
      <c r="C81" s="53" t="s">
        <v>146</v>
      </c>
      <c r="D81" s="83">
        <f>IFERROR(VLOOKUP($A81,tabla!$A$5:$AY$50000,2,FALSE),0)</f>
        <v>0</v>
      </c>
      <c r="E81" s="84">
        <f>IFERROR(VLOOKUP($A81,tabla!$A$5:$AY$50000,3,FALSE),0)</f>
        <v>0</v>
      </c>
      <c r="F81" s="85">
        <f>IFERROR(VLOOKUP($A81,tabla!$A$5:$AY$50000,4,FALSE),0)</f>
        <v>0</v>
      </c>
      <c r="G81" s="84">
        <f>IFERROR(VLOOKUP($A81,tabla!$A$5:$AY$50000,5,FALSE),0)</f>
        <v>0</v>
      </c>
    </row>
    <row r="82" spans="1:7" ht="10.5" customHeight="1" x14ac:dyDescent="0.2">
      <c r="A82" s="310" t="s">
        <v>1551</v>
      </c>
      <c r="B82" s="52" t="s">
        <v>525</v>
      </c>
      <c r="C82" s="53" t="s">
        <v>147</v>
      </c>
      <c r="D82" s="83">
        <f>IFERROR(VLOOKUP($A82,tabla!$A$5:$AY$50000,2,FALSE),0)</f>
        <v>0</v>
      </c>
      <c r="E82" s="84">
        <f>IFERROR(VLOOKUP($A82,tabla!$A$5:$AY$50000,3,FALSE),0)</f>
        <v>0</v>
      </c>
      <c r="F82" s="85">
        <f>IFERROR(VLOOKUP($A82,tabla!$A$5:$AY$50000,4,FALSE),0)</f>
        <v>0</v>
      </c>
      <c r="G82" s="84">
        <f>IFERROR(VLOOKUP($A82,tabla!$A$5:$AY$50000,5,FALSE),0)</f>
        <v>110</v>
      </c>
    </row>
    <row r="83" spans="1:7" ht="10.5" customHeight="1" x14ac:dyDescent="0.2">
      <c r="A83" s="310" t="s">
        <v>1552</v>
      </c>
      <c r="B83" s="52" t="s">
        <v>526</v>
      </c>
      <c r="C83" s="53" t="s">
        <v>317</v>
      </c>
      <c r="D83" s="83">
        <f>IFERROR(VLOOKUP($A83,tabla!$A$5:$AY$50000,2,FALSE),0)</f>
        <v>0</v>
      </c>
      <c r="E83" s="84">
        <f>IFERROR(VLOOKUP($A83,tabla!$A$5:$AY$50000,3,FALSE),0)</f>
        <v>0</v>
      </c>
      <c r="F83" s="85">
        <f>IFERROR(VLOOKUP($A83,tabla!$A$5:$AY$50000,4,FALSE),0)</f>
        <v>0</v>
      </c>
      <c r="G83" s="84">
        <f>IFERROR(VLOOKUP($A83,tabla!$A$5:$AY$50000,5,FALSE),0)</f>
        <v>0</v>
      </c>
    </row>
    <row r="84" spans="1:7" ht="10.5" customHeight="1" x14ac:dyDescent="0.2">
      <c r="A84" s="310" t="s">
        <v>1553</v>
      </c>
      <c r="B84" s="52" t="s">
        <v>527</v>
      </c>
      <c r="C84" s="53" t="s">
        <v>318</v>
      </c>
      <c r="D84" s="83">
        <f>IFERROR(VLOOKUP($A84,tabla!$A$5:$AY$50000,2,FALSE),0)</f>
        <v>0</v>
      </c>
      <c r="E84" s="84">
        <f>IFERROR(VLOOKUP($A84,tabla!$A$5:$AY$50000,3,FALSE),0)</f>
        <v>0</v>
      </c>
      <c r="F84" s="85">
        <f>IFERROR(VLOOKUP($A84,tabla!$A$5:$AY$50000,4,FALSE),0)</f>
        <v>0</v>
      </c>
      <c r="G84" s="84">
        <f>IFERROR(VLOOKUP($A84,tabla!$A$5:$AY$50000,5,FALSE),0)</f>
        <v>0</v>
      </c>
    </row>
    <row r="85" spans="1:7" ht="10.5" customHeight="1" x14ac:dyDescent="0.2">
      <c r="A85" s="310" t="s">
        <v>1554</v>
      </c>
      <c r="B85" s="52" t="s">
        <v>528</v>
      </c>
      <c r="C85" s="53" t="s">
        <v>156</v>
      </c>
      <c r="D85" s="83">
        <f>IFERROR(VLOOKUP($A85,tabla!$A$5:$AY$50000,2,FALSE),0)</f>
        <v>0</v>
      </c>
      <c r="E85" s="84">
        <f>IFERROR(VLOOKUP($A85,tabla!$A$5:$AY$50000,3,FALSE),0)</f>
        <v>0</v>
      </c>
      <c r="F85" s="85">
        <f>IFERROR(VLOOKUP($A85,tabla!$A$5:$AY$50000,4,FALSE),0)</f>
        <v>0</v>
      </c>
      <c r="G85" s="84">
        <f>IFERROR(VLOOKUP($A85,tabla!$A$5:$AY$50000,5,FALSE),0)</f>
        <v>0</v>
      </c>
    </row>
    <row r="86" spans="1:7" ht="10.5" customHeight="1" x14ac:dyDescent="0.2">
      <c r="A86" s="310" t="s">
        <v>1555</v>
      </c>
      <c r="B86" s="52" t="s">
        <v>529</v>
      </c>
      <c r="C86" s="53" t="s">
        <v>157</v>
      </c>
      <c r="D86" s="83">
        <f>IFERROR(VLOOKUP($A86,tabla!$A$5:$AY$50000,2,FALSE),0)</f>
        <v>0</v>
      </c>
      <c r="E86" s="84">
        <f>IFERROR(VLOOKUP($A86,tabla!$A$5:$AY$50000,3,FALSE),0)</f>
        <v>0</v>
      </c>
      <c r="F86" s="85">
        <f>IFERROR(VLOOKUP($A86,tabla!$A$5:$AY$50000,4,FALSE),0)</f>
        <v>0</v>
      </c>
      <c r="G86" s="84">
        <f>IFERROR(VLOOKUP($A86,tabla!$A$5:$AY$50000,5,FALSE),0)</f>
        <v>0</v>
      </c>
    </row>
    <row r="87" spans="1:7" ht="10.5" customHeight="1" x14ac:dyDescent="0.2">
      <c r="A87" s="310" t="s">
        <v>1382</v>
      </c>
      <c r="B87" s="52" t="s">
        <v>530</v>
      </c>
      <c r="C87" s="53" t="s">
        <v>158</v>
      </c>
      <c r="D87" s="83">
        <f>IFERROR(VLOOKUP($A87,tabla!$A$5:$AY$50000,2,FALSE),0)</f>
        <v>0</v>
      </c>
      <c r="E87" s="84">
        <f>IFERROR(VLOOKUP($A87,tabla!$A$5:$AY$50000,3,FALSE),0)</f>
        <v>0</v>
      </c>
      <c r="F87" s="85">
        <f>IFERROR(VLOOKUP($A87,tabla!$A$5:$AY$50000,4,FALSE),0)</f>
        <v>0</v>
      </c>
      <c r="G87" s="84">
        <f>IFERROR(VLOOKUP($A87,tabla!$A$5:$AY$50000,5,FALSE),0)</f>
        <v>406</v>
      </c>
    </row>
    <row r="88" spans="1:7" ht="10.5" customHeight="1" x14ac:dyDescent="0.2">
      <c r="A88" s="310" t="s">
        <v>1262</v>
      </c>
      <c r="B88" s="52" t="s">
        <v>531</v>
      </c>
      <c r="C88" s="53" t="s">
        <v>180</v>
      </c>
      <c r="D88" s="83">
        <f>IFERROR(VLOOKUP($A88,tabla!$A$5:$AY$50000,2,FALSE),0)</f>
        <v>443</v>
      </c>
      <c r="E88" s="84">
        <f>IFERROR(VLOOKUP($A88,tabla!$A$5:$AY$50000,3,FALSE),0)</f>
        <v>0</v>
      </c>
      <c r="F88" s="85">
        <f>IFERROR(VLOOKUP($A88,tabla!$A$5:$AY$50000,4,FALSE),0)</f>
        <v>443</v>
      </c>
      <c r="G88" s="84">
        <f>IFERROR(VLOOKUP($A88,tabla!$A$5:$AY$50000,5,FALSE),0)</f>
        <v>1018</v>
      </c>
    </row>
    <row r="89" spans="1:7" ht="10.5" customHeight="1" x14ac:dyDescent="0.2">
      <c r="A89" s="310" t="s">
        <v>1207</v>
      </c>
      <c r="B89" s="52" t="s">
        <v>532</v>
      </c>
      <c r="C89" s="53" t="s">
        <v>22</v>
      </c>
      <c r="D89" s="83">
        <f>IFERROR(VLOOKUP($A89,tabla!$A$5:$AY$50000,2,FALSE),0)</f>
        <v>4993</v>
      </c>
      <c r="E89" s="84">
        <f>IFERROR(VLOOKUP($A89,tabla!$A$5:$AY$50000,3,FALSE),0)</f>
        <v>0</v>
      </c>
      <c r="F89" s="85">
        <f>IFERROR(VLOOKUP($A89,tabla!$A$5:$AY$50000,4,FALSE),0)</f>
        <v>4993</v>
      </c>
      <c r="G89" s="84">
        <f>IFERROR(VLOOKUP($A89,tabla!$A$5:$AY$50000,5,FALSE),0)</f>
        <v>1825</v>
      </c>
    </row>
    <row r="90" spans="1:7" ht="10.5" customHeight="1" x14ac:dyDescent="0.2">
      <c r="A90" s="310" t="s">
        <v>1208</v>
      </c>
      <c r="B90" s="52" t="s">
        <v>533</v>
      </c>
      <c r="C90" s="53" t="s">
        <v>23</v>
      </c>
      <c r="D90" s="83">
        <f>IFERROR(VLOOKUP($A90,tabla!$A$5:$AY$50000,2,FALSE),0)</f>
        <v>0</v>
      </c>
      <c r="E90" s="84">
        <f>IFERROR(VLOOKUP($A90,tabla!$A$5:$AY$50000,3,FALSE),0)</f>
        <v>0</v>
      </c>
      <c r="F90" s="85">
        <f>IFERROR(VLOOKUP($A90,tabla!$A$5:$AY$50000,4,FALSE),0)</f>
        <v>0</v>
      </c>
      <c r="G90" s="84">
        <f>IFERROR(VLOOKUP($A90,tabla!$A$5:$AY$50000,5,FALSE),0)</f>
        <v>428</v>
      </c>
    </row>
    <row r="91" spans="1:7" ht="10.5" customHeight="1" x14ac:dyDescent="0.2">
      <c r="A91" s="310" t="s">
        <v>1556</v>
      </c>
      <c r="B91" s="52" t="s">
        <v>534</v>
      </c>
      <c r="C91" s="53" t="s">
        <v>119</v>
      </c>
      <c r="D91" s="83">
        <f>IFERROR(VLOOKUP($A91,tabla!$A$5:$AY$50000,2,FALSE),0)</f>
        <v>0</v>
      </c>
      <c r="E91" s="84">
        <f>IFERROR(VLOOKUP($A91,tabla!$A$5:$AY$50000,3,FALSE),0)</f>
        <v>0</v>
      </c>
      <c r="F91" s="85">
        <f>IFERROR(VLOOKUP($A91,tabla!$A$5:$AY$50000,4,FALSE),0)</f>
        <v>0</v>
      </c>
      <c r="G91" s="84">
        <f>IFERROR(VLOOKUP($A91,tabla!$A$5:$AY$50000,5,FALSE),0)</f>
        <v>3</v>
      </c>
    </row>
    <row r="92" spans="1:7" ht="10.5" customHeight="1" x14ac:dyDescent="0.2">
      <c r="A92" s="310" t="s">
        <v>1557</v>
      </c>
      <c r="B92" s="52" t="s">
        <v>535</v>
      </c>
      <c r="C92" s="53" t="s">
        <v>321</v>
      </c>
      <c r="D92" s="83">
        <f>IFERROR(VLOOKUP($A92,tabla!$A$5:$AY$50000,2,FALSE),0)</f>
        <v>0</v>
      </c>
      <c r="E92" s="84">
        <f>IFERROR(VLOOKUP($A92,tabla!$A$5:$AY$50000,3,FALSE),0)</f>
        <v>0</v>
      </c>
      <c r="F92" s="85">
        <f>IFERROR(VLOOKUP($A92,tabla!$A$5:$AY$50000,4,FALSE),0)</f>
        <v>0</v>
      </c>
      <c r="G92" s="84">
        <f>IFERROR(VLOOKUP($A92,tabla!$A$5:$AY$50000,5,FALSE),0)</f>
        <v>0</v>
      </c>
    </row>
    <row r="93" spans="1:7" ht="10.5" customHeight="1" x14ac:dyDescent="0.2">
      <c r="A93" s="310" t="s">
        <v>1558</v>
      </c>
      <c r="B93" s="52" t="s">
        <v>536</v>
      </c>
      <c r="C93" s="53" t="s">
        <v>322</v>
      </c>
      <c r="D93" s="83">
        <f>IFERROR(VLOOKUP($A93,tabla!$A$5:$AY$50000,2,FALSE),0)</f>
        <v>0</v>
      </c>
      <c r="E93" s="84">
        <f>IFERROR(VLOOKUP($A93,tabla!$A$5:$AY$50000,3,FALSE),0)</f>
        <v>0</v>
      </c>
      <c r="F93" s="85">
        <f>IFERROR(VLOOKUP($A93,tabla!$A$5:$AY$50000,4,FALSE),0)</f>
        <v>0</v>
      </c>
      <c r="G93" s="84">
        <f>IFERROR(VLOOKUP($A93,tabla!$A$5:$AY$50000,5,FALSE),0)</f>
        <v>0</v>
      </c>
    </row>
    <row r="94" spans="1:7" ht="10.5" customHeight="1" x14ac:dyDescent="0.2">
      <c r="A94" s="310" t="s">
        <v>1559</v>
      </c>
      <c r="B94" s="52" t="s">
        <v>537</v>
      </c>
      <c r="C94" s="53" t="s">
        <v>323</v>
      </c>
      <c r="D94" s="83">
        <f>IFERROR(VLOOKUP($A94,tabla!$A$5:$AY$50000,2,FALSE),0)</f>
        <v>0</v>
      </c>
      <c r="E94" s="84">
        <f>IFERROR(VLOOKUP($A94,tabla!$A$5:$AY$50000,3,FALSE),0)</f>
        <v>0</v>
      </c>
      <c r="F94" s="85">
        <f>IFERROR(VLOOKUP($A94,tabla!$A$5:$AY$50000,4,FALSE),0)</f>
        <v>0</v>
      </c>
      <c r="G94" s="84">
        <f>IFERROR(VLOOKUP($A94,tabla!$A$5:$AY$50000,5,FALSE),0)</f>
        <v>0</v>
      </c>
    </row>
    <row r="95" spans="1:7" ht="10.5" customHeight="1" x14ac:dyDescent="0.2">
      <c r="A95" s="310" t="s">
        <v>1560</v>
      </c>
      <c r="B95" s="52" t="s">
        <v>538</v>
      </c>
      <c r="C95" s="53" t="s">
        <v>324</v>
      </c>
      <c r="D95" s="83">
        <f>IFERROR(VLOOKUP($A95,tabla!$A$5:$AY$50000,2,FALSE),0)</f>
        <v>0</v>
      </c>
      <c r="E95" s="84">
        <f>IFERROR(VLOOKUP($A95,tabla!$A$5:$AY$50000,3,FALSE),0)</f>
        <v>0</v>
      </c>
      <c r="F95" s="85">
        <f>IFERROR(VLOOKUP($A95,tabla!$A$5:$AY$50000,4,FALSE),0)</f>
        <v>0</v>
      </c>
      <c r="G95" s="84">
        <f>IFERROR(VLOOKUP($A95,tabla!$A$5:$AY$50000,5,FALSE),0)</f>
        <v>0</v>
      </c>
    </row>
    <row r="96" spans="1:7" ht="10.5" customHeight="1" x14ac:dyDescent="0.2">
      <c r="A96" s="310" t="s">
        <v>1561</v>
      </c>
      <c r="B96" s="52" t="s">
        <v>539</v>
      </c>
      <c r="C96" s="53" t="s">
        <v>325</v>
      </c>
      <c r="D96" s="83">
        <f>IFERROR(VLOOKUP($A96,tabla!$A$5:$AY$50000,2,FALSE),0)</f>
        <v>0</v>
      </c>
      <c r="E96" s="97">
        <f>IFERROR(VLOOKUP($A96,tabla!$A$5:$AY$50000,3,FALSE),0)</f>
        <v>0</v>
      </c>
      <c r="F96" s="112">
        <f>IFERROR(VLOOKUP($A96,tabla!$A$5:$AY$50000,4,FALSE),0)</f>
        <v>0</v>
      </c>
      <c r="G96" s="97">
        <f>IFERROR(VLOOKUP($A96,tabla!$A$5:$AY$50000,5,FALSE),0)</f>
        <v>0</v>
      </c>
    </row>
    <row r="97" spans="1:7" x14ac:dyDescent="0.2">
      <c r="A97" s="296"/>
      <c r="B97" s="424" t="s">
        <v>108</v>
      </c>
      <c r="C97" s="425"/>
      <c r="D97" s="86">
        <f>SUM(D12:D96)</f>
        <v>37345</v>
      </c>
      <c r="E97" s="87">
        <f>SUM(E12:E96)</f>
        <v>0</v>
      </c>
      <c r="F97" s="88">
        <f>SUM(F12:F96)</f>
        <v>37345</v>
      </c>
      <c r="G97" s="87">
        <f>SUM(G12:G96)</f>
        <v>90406</v>
      </c>
    </row>
    <row r="98" spans="1:7" x14ac:dyDescent="0.2">
      <c r="B98" s="426" t="s">
        <v>1063</v>
      </c>
      <c r="C98" s="426"/>
      <c r="D98" s="446"/>
      <c r="E98" s="446"/>
      <c r="F98" s="446"/>
      <c r="G98" s="446"/>
    </row>
    <row r="99" spans="1:7" ht="11.25" customHeight="1" x14ac:dyDescent="0.2">
      <c r="A99" s="310" t="s">
        <v>1562</v>
      </c>
      <c r="B99" s="54" t="s">
        <v>453</v>
      </c>
      <c r="C99" s="55" t="s">
        <v>326</v>
      </c>
      <c r="D99" s="89">
        <f>IFERROR(VLOOKUP($A99,tabla!$A$5:$AY$50000,2,FALSE),0)</f>
        <v>0</v>
      </c>
      <c r="E99" s="82">
        <f>IFERROR(VLOOKUP($A99,tabla!$A$5:$AY$50000,3,FALSE),0)</f>
        <v>0</v>
      </c>
      <c r="F99" s="85">
        <f>IFERROR(VLOOKUP($A99,tabla!$A$5:$AY$50000,4,FALSE),0)</f>
        <v>0</v>
      </c>
      <c r="G99" s="82">
        <f>IFERROR(VLOOKUP($A99,tabla!$A$5:$AY$50000,5,FALSE),0)</f>
        <v>0</v>
      </c>
    </row>
    <row r="100" spans="1:7" ht="11.25" customHeight="1" x14ac:dyDescent="0.2">
      <c r="A100" s="310" t="s">
        <v>1563</v>
      </c>
      <c r="B100" s="52" t="s">
        <v>609</v>
      </c>
      <c r="C100" s="53" t="s">
        <v>327</v>
      </c>
      <c r="D100" s="83">
        <f>IFERROR(VLOOKUP($A100,tabla!$A$5:$AY$50000,2,FALSE),0)</f>
        <v>0</v>
      </c>
      <c r="E100" s="84">
        <f>IFERROR(VLOOKUP($A100,tabla!$A$5:$AY$50000,3,FALSE),0)</f>
        <v>0</v>
      </c>
      <c r="F100" s="85">
        <f>IFERROR(VLOOKUP($A100,tabla!$A$5:$AY$50000,4,FALSE),0)</f>
        <v>0</v>
      </c>
      <c r="G100" s="84">
        <f>IFERROR(VLOOKUP($A100,tabla!$A$5:$AY$50000,5,FALSE),0)</f>
        <v>0</v>
      </c>
    </row>
    <row r="101" spans="1:7" ht="11.25" customHeight="1" x14ac:dyDescent="0.2">
      <c r="A101" s="310" t="s">
        <v>1564</v>
      </c>
      <c r="B101" s="52" t="s">
        <v>610</v>
      </c>
      <c r="C101" s="53" t="s">
        <v>328</v>
      </c>
      <c r="D101" s="83">
        <f>IFERROR(VLOOKUP($A101,tabla!$A$5:$AY$50000,2,FALSE),0)</f>
        <v>0</v>
      </c>
      <c r="E101" s="84">
        <f>IFERROR(VLOOKUP($A101,tabla!$A$5:$AY$50000,3,FALSE),0)</f>
        <v>0</v>
      </c>
      <c r="F101" s="85">
        <f>IFERROR(VLOOKUP($A101,tabla!$A$5:$AY$50000,4,FALSE),0)</f>
        <v>0</v>
      </c>
      <c r="G101" s="84">
        <f>IFERROR(VLOOKUP($A101,tabla!$A$5:$AY$50000,5,FALSE),0)</f>
        <v>512</v>
      </c>
    </row>
    <row r="102" spans="1:7" ht="11.25" customHeight="1" x14ac:dyDescent="0.2">
      <c r="A102" s="310" t="s">
        <v>1209</v>
      </c>
      <c r="B102" s="52" t="s">
        <v>611</v>
      </c>
      <c r="C102" s="53" t="s">
        <v>1107</v>
      </c>
      <c r="D102" s="83">
        <f>IFERROR(VLOOKUP($A102,tabla!$A$5:$AY$50000,2,FALSE),0)</f>
        <v>10527</v>
      </c>
      <c r="E102" s="84">
        <f>IFERROR(VLOOKUP($A102,tabla!$A$5:$AY$50000,3,FALSE),0)</f>
        <v>0</v>
      </c>
      <c r="F102" s="85">
        <f>IFERROR(VLOOKUP($A102,tabla!$A$5:$AY$50000,4,FALSE),0)</f>
        <v>10527</v>
      </c>
      <c r="G102" s="84">
        <f>IFERROR(VLOOKUP($A102,tabla!$A$5:$AY$50000,5,FALSE),0)</f>
        <v>19602</v>
      </c>
    </row>
    <row r="103" spans="1:7" ht="11.25" customHeight="1" x14ac:dyDescent="0.2">
      <c r="A103" s="310" t="s">
        <v>1565</v>
      </c>
      <c r="B103" s="52" t="s">
        <v>612</v>
      </c>
      <c r="C103" s="53" t="s">
        <v>570</v>
      </c>
      <c r="D103" s="83">
        <f>IFERROR(VLOOKUP($A103,tabla!$A$5:$AY$50000,2,FALSE),0)</f>
        <v>0</v>
      </c>
      <c r="E103" s="84">
        <f>IFERROR(VLOOKUP($A103,tabla!$A$5:$AY$50000,3,FALSE),0)</f>
        <v>0</v>
      </c>
      <c r="F103" s="85">
        <f>IFERROR(VLOOKUP($A103,tabla!$A$5:$AY$50000,4,FALSE),0)</f>
        <v>0</v>
      </c>
      <c r="G103" s="84">
        <f>IFERROR(VLOOKUP($A103,tabla!$A$5:$AY$50000,5,FALSE),0)</f>
        <v>0</v>
      </c>
    </row>
    <row r="104" spans="1:7" ht="11.25" customHeight="1" x14ac:dyDescent="0.2">
      <c r="A104" s="310" t="s">
        <v>1566</v>
      </c>
      <c r="B104" s="52" t="s">
        <v>613</v>
      </c>
      <c r="C104" s="53" t="s">
        <v>329</v>
      </c>
      <c r="D104" s="83">
        <f>IFERROR(VLOOKUP($A104,tabla!$A$5:$AY$50000,2,FALSE),0)</f>
        <v>0</v>
      </c>
      <c r="E104" s="84">
        <f>IFERROR(VLOOKUP($A104,tabla!$A$5:$AY$50000,3,FALSE),0)</f>
        <v>0</v>
      </c>
      <c r="F104" s="85">
        <f>IFERROR(VLOOKUP($A104,tabla!$A$5:$AY$50000,4,FALSE),0)</f>
        <v>0</v>
      </c>
      <c r="G104" s="84">
        <f>IFERROR(VLOOKUP($A104,tabla!$A$5:$AY$50000,5,FALSE),0)</f>
        <v>2</v>
      </c>
    </row>
    <row r="105" spans="1:7" ht="11.25" customHeight="1" x14ac:dyDescent="0.2">
      <c r="A105" s="310" t="s">
        <v>1309</v>
      </c>
      <c r="B105" s="52" t="s">
        <v>614</v>
      </c>
      <c r="C105" s="53" t="s">
        <v>1108</v>
      </c>
      <c r="D105" s="83">
        <f>IFERROR(VLOOKUP($A105,tabla!$A$5:$AY$50000,2,FALSE),0)</f>
        <v>0</v>
      </c>
      <c r="E105" s="84">
        <f>IFERROR(VLOOKUP($A105,tabla!$A$5:$AY$50000,3,FALSE),0)</f>
        <v>0</v>
      </c>
      <c r="F105" s="85">
        <f>IFERROR(VLOOKUP($A105,tabla!$A$5:$AY$50000,4,FALSE),0)</f>
        <v>0</v>
      </c>
      <c r="G105" s="84">
        <f>IFERROR(VLOOKUP($A105,tabla!$A$5:$AY$50000,5,FALSE),0)</f>
        <v>24</v>
      </c>
    </row>
    <row r="106" spans="1:7" ht="11.25" customHeight="1" x14ac:dyDescent="0.2">
      <c r="A106" s="310" t="s">
        <v>1567</v>
      </c>
      <c r="B106" s="52" t="s">
        <v>615</v>
      </c>
      <c r="C106" s="53" t="s">
        <v>1109</v>
      </c>
      <c r="D106" s="83">
        <f>IFERROR(VLOOKUP($A106,tabla!$A$5:$AY$50000,2,FALSE),0)</f>
        <v>0</v>
      </c>
      <c r="E106" s="84">
        <f>IFERROR(VLOOKUP($A106,tabla!$A$5:$AY$50000,3,FALSE),0)</f>
        <v>0</v>
      </c>
      <c r="F106" s="85">
        <f>IFERROR(VLOOKUP($A106,tabla!$A$5:$AY$50000,4,FALSE),0)</f>
        <v>0</v>
      </c>
      <c r="G106" s="84">
        <f>IFERROR(VLOOKUP($A106,tabla!$A$5:$AY$50000,5,FALSE),0)</f>
        <v>0</v>
      </c>
    </row>
    <row r="107" spans="1:7" ht="11.25" customHeight="1" x14ac:dyDescent="0.2">
      <c r="A107" s="310" t="s">
        <v>1568</v>
      </c>
      <c r="B107" s="52" t="s">
        <v>616</v>
      </c>
      <c r="C107" s="53" t="s">
        <v>330</v>
      </c>
      <c r="D107" s="83">
        <f>IFERROR(VLOOKUP($A107,tabla!$A$5:$AY$50000,2,FALSE),0)</f>
        <v>0</v>
      </c>
      <c r="E107" s="84">
        <f>IFERROR(VLOOKUP($A107,tabla!$A$5:$AY$50000,3,FALSE),0)</f>
        <v>0</v>
      </c>
      <c r="F107" s="85">
        <f>IFERROR(VLOOKUP($A107,tabla!$A$5:$AY$50000,4,FALSE),0)</f>
        <v>0</v>
      </c>
      <c r="G107" s="84">
        <f>IFERROR(VLOOKUP($A107,tabla!$A$5:$AY$50000,5,FALSE),0)</f>
        <v>0</v>
      </c>
    </row>
    <row r="108" spans="1:7" ht="11.25" customHeight="1" x14ac:dyDescent="0.2">
      <c r="A108" s="310" t="s">
        <v>1569</v>
      </c>
      <c r="B108" s="52" t="s">
        <v>617</v>
      </c>
      <c r="C108" s="53" t="s">
        <v>331</v>
      </c>
      <c r="D108" s="83">
        <f>IFERROR(VLOOKUP($A108,tabla!$A$5:$AY$50000,2,FALSE),0)</f>
        <v>0</v>
      </c>
      <c r="E108" s="84">
        <f>IFERROR(VLOOKUP($A108,tabla!$A$5:$AY$50000,3,FALSE),0)</f>
        <v>0</v>
      </c>
      <c r="F108" s="85">
        <f>IFERROR(VLOOKUP($A108,tabla!$A$5:$AY$50000,4,FALSE),0)</f>
        <v>0</v>
      </c>
      <c r="G108" s="84">
        <f>IFERROR(VLOOKUP($A108,tabla!$A$5:$AY$50000,5,FALSE),0)</f>
        <v>0</v>
      </c>
    </row>
    <row r="109" spans="1:7" ht="11.25" customHeight="1" x14ac:dyDescent="0.2">
      <c r="A109" s="310" t="s">
        <v>1570</v>
      </c>
      <c r="B109" s="52" t="s">
        <v>618</v>
      </c>
      <c r="C109" s="53" t="s">
        <v>332</v>
      </c>
      <c r="D109" s="83">
        <f>IFERROR(VLOOKUP($A109,tabla!$A$5:$AY$50000,2,FALSE),0)</f>
        <v>0</v>
      </c>
      <c r="E109" s="84">
        <f>IFERROR(VLOOKUP($A109,tabla!$A$5:$AY$50000,3,FALSE),0)</f>
        <v>0</v>
      </c>
      <c r="F109" s="85">
        <f>IFERROR(VLOOKUP($A109,tabla!$A$5:$AY$50000,4,FALSE),0)</f>
        <v>0</v>
      </c>
      <c r="G109" s="84">
        <f>IFERROR(VLOOKUP($A109,tabla!$A$5:$AY$50000,5,FALSE),0)</f>
        <v>0</v>
      </c>
    </row>
    <row r="110" spans="1:7" ht="11.25" customHeight="1" x14ac:dyDescent="0.2">
      <c r="A110" s="310" t="s">
        <v>1210</v>
      </c>
      <c r="B110" s="52" t="s">
        <v>619</v>
      </c>
      <c r="C110" s="53" t="s">
        <v>333</v>
      </c>
      <c r="D110" s="83">
        <f>IFERROR(VLOOKUP($A110,tabla!$A$5:$AY$50000,2,FALSE),0)</f>
        <v>26</v>
      </c>
      <c r="E110" s="84">
        <f>IFERROR(VLOOKUP($A110,tabla!$A$5:$AY$50000,3,FALSE),0)</f>
        <v>0</v>
      </c>
      <c r="F110" s="85">
        <f>IFERROR(VLOOKUP($A110,tabla!$A$5:$AY$50000,4,FALSE),0)</f>
        <v>26</v>
      </c>
      <c r="G110" s="84">
        <f>IFERROR(VLOOKUP($A110,tabla!$A$5:$AY$50000,5,FALSE),0)</f>
        <v>782</v>
      </c>
    </row>
    <row r="111" spans="1:7" ht="11.25" customHeight="1" x14ac:dyDescent="0.2">
      <c r="A111" s="310" t="s">
        <v>1263</v>
      </c>
      <c r="B111" s="52" t="s">
        <v>620</v>
      </c>
      <c r="C111" s="53" t="s">
        <v>334</v>
      </c>
      <c r="D111" s="83">
        <f>IFERROR(VLOOKUP($A111,tabla!$A$5:$AY$50000,2,FALSE),0)</f>
        <v>59</v>
      </c>
      <c r="E111" s="84">
        <f>IFERROR(VLOOKUP($A111,tabla!$A$5:$AY$50000,3,FALSE),0)</f>
        <v>0</v>
      </c>
      <c r="F111" s="85">
        <f>IFERROR(VLOOKUP($A111,tabla!$A$5:$AY$50000,4,FALSE),0)</f>
        <v>59</v>
      </c>
      <c r="G111" s="84">
        <f>IFERROR(VLOOKUP($A111,tabla!$A$5:$AY$50000,5,FALSE),0)</f>
        <v>4243</v>
      </c>
    </row>
    <row r="112" spans="1:7" ht="11.25" customHeight="1" x14ac:dyDescent="0.2">
      <c r="A112" s="310" t="s">
        <v>1571</v>
      </c>
      <c r="B112" s="52" t="s">
        <v>621</v>
      </c>
      <c r="C112" s="53" t="s">
        <v>124</v>
      </c>
      <c r="D112" s="83">
        <f>IFERROR(VLOOKUP($A112,tabla!$A$5:$AY$50000,2,FALSE),0)</f>
        <v>0</v>
      </c>
      <c r="E112" s="84">
        <f>IFERROR(VLOOKUP($A112,tabla!$A$5:$AY$50000,3,FALSE),0)</f>
        <v>0</v>
      </c>
      <c r="F112" s="85">
        <f>IFERROR(VLOOKUP($A112,tabla!$A$5:$AY$50000,4,FALSE),0)</f>
        <v>0</v>
      </c>
      <c r="G112" s="84">
        <f>IFERROR(VLOOKUP($A112,tabla!$A$5:$AY$50000,5,FALSE),0)</f>
        <v>48</v>
      </c>
    </row>
    <row r="113" spans="1:7" ht="11.25" customHeight="1" x14ac:dyDescent="0.2">
      <c r="A113" s="310" t="s">
        <v>1264</v>
      </c>
      <c r="B113" s="52" t="s">
        <v>622</v>
      </c>
      <c r="C113" s="53" t="s">
        <v>1110</v>
      </c>
      <c r="D113" s="83">
        <f>IFERROR(VLOOKUP($A113,tabla!$A$5:$AY$50000,2,FALSE),0)</f>
        <v>0</v>
      </c>
      <c r="E113" s="84">
        <f>IFERROR(VLOOKUP($A113,tabla!$A$5:$AY$50000,3,FALSE),0)</f>
        <v>0</v>
      </c>
      <c r="F113" s="85">
        <f>IFERROR(VLOOKUP($A113,tabla!$A$5:$AY$50000,4,FALSE),0)</f>
        <v>0</v>
      </c>
      <c r="G113" s="84">
        <f>IFERROR(VLOOKUP($A113,tabla!$A$5:$AY$50000,5,FALSE),0)</f>
        <v>501</v>
      </c>
    </row>
    <row r="114" spans="1:7" ht="11.25" customHeight="1" x14ac:dyDescent="0.2">
      <c r="A114" s="310" t="s">
        <v>1572</v>
      </c>
      <c r="B114" s="52" t="s">
        <v>623</v>
      </c>
      <c r="C114" s="53" t="s">
        <v>289</v>
      </c>
      <c r="D114" s="83">
        <f>IFERROR(VLOOKUP($A114,tabla!$A$5:$AY$50000,2,FALSE),0)</f>
        <v>0</v>
      </c>
      <c r="E114" s="84">
        <f>IFERROR(VLOOKUP($A114,tabla!$A$5:$AY$50000,3,FALSE),0)</f>
        <v>0</v>
      </c>
      <c r="F114" s="85">
        <f>IFERROR(VLOOKUP($A114,tabla!$A$5:$AY$50000,4,FALSE),0)</f>
        <v>0</v>
      </c>
      <c r="G114" s="84">
        <f>IFERROR(VLOOKUP($A114,tabla!$A$5:$AY$50000,5,FALSE),0)</f>
        <v>0</v>
      </c>
    </row>
    <row r="115" spans="1:7" ht="11.25" customHeight="1" x14ac:dyDescent="0.2">
      <c r="A115" s="310" t="s">
        <v>1573</v>
      </c>
      <c r="B115" s="52" t="s">
        <v>624</v>
      </c>
      <c r="C115" s="53" t="s">
        <v>290</v>
      </c>
      <c r="D115" s="83">
        <f>IFERROR(VLOOKUP($A115,tabla!$A$5:$AY$50000,2,FALSE),0)</f>
        <v>0</v>
      </c>
      <c r="E115" s="84">
        <f>IFERROR(VLOOKUP($A115,tabla!$A$5:$AY$50000,3,FALSE),0)</f>
        <v>0</v>
      </c>
      <c r="F115" s="85">
        <f>IFERROR(VLOOKUP($A115,tabla!$A$5:$AY$50000,4,FALSE),0)</f>
        <v>0</v>
      </c>
      <c r="G115" s="84">
        <f>IFERROR(VLOOKUP($A115,tabla!$A$5:$AY$50000,5,FALSE),0)</f>
        <v>0</v>
      </c>
    </row>
    <row r="116" spans="1:7" ht="11.25" customHeight="1" x14ac:dyDescent="0.2">
      <c r="A116" s="310" t="s">
        <v>1574</v>
      </c>
      <c r="B116" s="52" t="s">
        <v>625</v>
      </c>
      <c r="C116" s="53" t="s">
        <v>227</v>
      </c>
      <c r="D116" s="83">
        <f>IFERROR(VLOOKUP($A116,tabla!$A$5:$AY$50000,2,FALSE),0)</f>
        <v>0</v>
      </c>
      <c r="E116" s="84">
        <f>IFERROR(VLOOKUP($A116,tabla!$A$5:$AY$50000,3,FALSE),0)</f>
        <v>0</v>
      </c>
      <c r="F116" s="85">
        <f>IFERROR(VLOOKUP($A116,tabla!$A$5:$AY$50000,4,FALSE),0)</f>
        <v>0</v>
      </c>
      <c r="G116" s="84">
        <f>IFERROR(VLOOKUP($A116,tabla!$A$5:$AY$50000,5,FALSE),0)</f>
        <v>0</v>
      </c>
    </row>
    <row r="117" spans="1:7" ht="11.25" customHeight="1" x14ac:dyDescent="0.2">
      <c r="A117" s="310" t="s">
        <v>1575</v>
      </c>
      <c r="B117" s="52" t="s">
        <v>626</v>
      </c>
      <c r="C117" s="53" t="s">
        <v>228</v>
      </c>
      <c r="D117" s="83">
        <f>IFERROR(VLOOKUP($A117,tabla!$A$5:$AY$50000,2,FALSE),0)</f>
        <v>0</v>
      </c>
      <c r="E117" s="84">
        <f>IFERROR(VLOOKUP($A117,tabla!$A$5:$AY$50000,3,FALSE),0)</f>
        <v>0</v>
      </c>
      <c r="F117" s="85">
        <f>IFERROR(VLOOKUP($A117,tabla!$A$5:$AY$50000,4,FALSE),0)</f>
        <v>0</v>
      </c>
      <c r="G117" s="84">
        <f>IFERROR(VLOOKUP($A117,tabla!$A$5:$AY$50000,5,FALSE),0)</f>
        <v>0</v>
      </c>
    </row>
    <row r="118" spans="1:7" ht="11.25" customHeight="1" x14ac:dyDescent="0.2">
      <c r="A118" s="310" t="s">
        <v>1576</v>
      </c>
      <c r="B118" s="52" t="s">
        <v>627</v>
      </c>
      <c r="C118" s="53" t="s">
        <v>229</v>
      </c>
      <c r="D118" s="83">
        <f>IFERROR(VLOOKUP($A118,tabla!$A$5:$AY$50000,2,FALSE),0)</f>
        <v>0</v>
      </c>
      <c r="E118" s="84">
        <f>IFERROR(VLOOKUP($A118,tabla!$A$5:$AY$50000,3,FALSE),0)</f>
        <v>0</v>
      </c>
      <c r="F118" s="85">
        <f>IFERROR(VLOOKUP($A118,tabla!$A$5:$AY$50000,4,FALSE),0)</f>
        <v>0</v>
      </c>
      <c r="G118" s="84">
        <f>IFERROR(VLOOKUP($A118,tabla!$A$5:$AY$50000,5,FALSE),0)</f>
        <v>0</v>
      </c>
    </row>
    <row r="119" spans="1:7" ht="11.25" customHeight="1" x14ac:dyDescent="0.2">
      <c r="A119" s="310" t="s">
        <v>1211</v>
      </c>
      <c r="B119" s="52" t="s">
        <v>628</v>
      </c>
      <c r="C119" s="53" t="s">
        <v>230</v>
      </c>
      <c r="D119" s="83">
        <f>IFERROR(VLOOKUP($A119,tabla!$A$5:$AY$50000,2,FALSE),0)</f>
        <v>636</v>
      </c>
      <c r="E119" s="84">
        <f>IFERROR(VLOOKUP($A119,tabla!$A$5:$AY$50000,3,FALSE),0)</f>
        <v>0</v>
      </c>
      <c r="F119" s="85">
        <f>IFERROR(VLOOKUP($A119,tabla!$A$5:$AY$50000,4,FALSE),0)</f>
        <v>636</v>
      </c>
      <c r="G119" s="84">
        <f>IFERROR(VLOOKUP($A119,tabla!$A$5:$AY$50000,5,FALSE),0)</f>
        <v>29381</v>
      </c>
    </row>
    <row r="120" spans="1:7" ht="11.25" customHeight="1" x14ac:dyDescent="0.2">
      <c r="A120" s="310" t="s">
        <v>1212</v>
      </c>
      <c r="B120" s="52" t="s">
        <v>629</v>
      </c>
      <c r="C120" s="53" t="s">
        <v>231</v>
      </c>
      <c r="D120" s="83">
        <f>IFERROR(VLOOKUP($A120,tabla!$A$5:$AY$50000,2,FALSE),0)</f>
        <v>64</v>
      </c>
      <c r="E120" s="84">
        <f>IFERROR(VLOOKUP($A120,tabla!$A$5:$AY$50000,3,FALSE),0)</f>
        <v>0</v>
      </c>
      <c r="F120" s="85">
        <f>IFERROR(VLOOKUP($A120,tabla!$A$5:$AY$50000,4,FALSE),0)</f>
        <v>64</v>
      </c>
      <c r="G120" s="84">
        <f>IFERROR(VLOOKUP($A120,tabla!$A$5:$AY$50000,5,FALSE),0)</f>
        <v>25346</v>
      </c>
    </row>
    <row r="121" spans="1:7" ht="11.25" customHeight="1" x14ac:dyDescent="0.2">
      <c r="A121" s="310" t="s">
        <v>1577</v>
      </c>
      <c r="B121" s="52" t="s">
        <v>630</v>
      </c>
      <c r="C121" s="53" t="s">
        <v>43</v>
      </c>
      <c r="D121" s="83">
        <f>IFERROR(VLOOKUP($A121,tabla!$A$5:$AY$50000,2,FALSE),0)</f>
        <v>0</v>
      </c>
      <c r="E121" s="84">
        <f>IFERROR(VLOOKUP($A121,tabla!$A$5:$AY$50000,3,FALSE),0)</f>
        <v>0</v>
      </c>
      <c r="F121" s="85">
        <f>IFERROR(VLOOKUP($A121,tabla!$A$5:$AY$50000,4,FALSE),0)</f>
        <v>0</v>
      </c>
      <c r="G121" s="84">
        <f>IFERROR(VLOOKUP($A121,tabla!$A$5:$AY$50000,5,FALSE),0)</f>
        <v>586</v>
      </c>
    </row>
    <row r="122" spans="1:7" ht="11.25" customHeight="1" x14ac:dyDescent="0.2">
      <c r="A122" s="310" t="s">
        <v>1578</v>
      </c>
      <c r="B122" s="52" t="s">
        <v>631</v>
      </c>
      <c r="C122" s="53" t="s">
        <v>44</v>
      </c>
      <c r="D122" s="83">
        <f>IFERROR(VLOOKUP($A122,tabla!$A$5:$AY$50000,2,FALSE),0)</f>
        <v>0</v>
      </c>
      <c r="E122" s="84">
        <f>IFERROR(VLOOKUP($A122,tabla!$A$5:$AY$50000,3,FALSE),0)</f>
        <v>0</v>
      </c>
      <c r="F122" s="85">
        <f>IFERROR(VLOOKUP($A122,tabla!$A$5:$AY$50000,4,FALSE),0)</f>
        <v>0</v>
      </c>
      <c r="G122" s="84">
        <f>IFERROR(VLOOKUP($A122,tabla!$A$5:$AY$50000,5,FALSE),0)</f>
        <v>104</v>
      </c>
    </row>
    <row r="123" spans="1:7" ht="11.25" customHeight="1" x14ac:dyDescent="0.2">
      <c r="A123" s="310" t="s">
        <v>1213</v>
      </c>
      <c r="B123" s="52" t="s">
        <v>632</v>
      </c>
      <c r="C123" s="53" t="s">
        <v>1111</v>
      </c>
      <c r="D123" s="83">
        <f>IFERROR(VLOOKUP($A123,tabla!$A$5:$AY$50000,2,FALSE),0)</f>
        <v>15821</v>
      </c>
      <c r="E123" s="84">
        <f>IFERROR(VLOOKUP($A123,tabla!$A$5:$AY$50000,3,FALSE),0)</f>
        <v>0</v>
      </c>
      <c r="F123" s="85">
        <f>IFERROR(VLOOKUP($A123,tabla!$A$5:$AY$50000,4,FALSE),0)</f>
        <v>15821</v>
      </c>
      <c r="G123" s="84">
        <f>IFERROR(VLOOKUP($A123,tabla!$A$5:$AY$50000,5,FALSE),0)</f>
        <v>39240</v>
      </c>
    </row>
    <row r="124" spans="1:7" ht="11.25" customHeight="1" x14ac:dyDescent="0.2">
      <c r="A124" s="310" t="s">
        <v>1292</v>
      </c>
      <c r="B124" s="52" t="s">
        <v>633</v>
      </c>
      <c r="C124" s="53" t="s">
        <v>45</v>
      </c>
      <c r="D124" s="83">
        <f>IFERROR(VLOOKUP($A124,tabla!$A$5:$AY$50000,2,FALSE),0)</f>
        <v>110</v>
      </c>
      <c r="E124" s="84">
        <f>IFERROR(VLOOKUP($A124,tabla!$A$5:$AY$50000,3,FALSE),0)</f>
        <v>0</v>
      </c>
      <c r="F124" s="85">
        <f>IFERROR(VLOOKUP($A124,tabla!$A$5:$AY$50000,4,FALSE),0)</f>
        <v>110</v>
      </c>
      <c r="G124" s="84">
        <f>IFERROR(VLOOKUP($A124,tabla!$A$5:$AY$50000,5,FALSE),0)</f>
        <v>686</v>
      </c>
    </row>
    <row r="125" spans="1:7" ht="11.25" customHeight="1" x14ac:dyDescent="0.2">
      <c r="A125" s="310" t="s">
        <v>1310</v>
      </c>
      <c r="B125" s="52" t="s">
        <v>634</v>
      </c>
      <c r="C125" s="53" t="s">
        <v>46</v>
      </c>
      <c r="D125" s="83">
        <f>IFERROR(VLOOKUP($A125,tabla!$A$5:$AY$50000,2,FALSE),0)</f>
        <v>0</v>
      </c>
      <c r="E125" s="84">
        <f>IFERROR(VLOOKUP($A125,tabla!$A$5:$AY$50000,3,FALSE),0)</f>
        <v>0</v>
      </c>
      <c r="F125" s="85">
        <f>IFERROR(VLOOKUP($A125,tabla!$A$5:$AY$50000,4,FALSE),0)</f>
        <v>0</v>
      </c>
      <c r="G125" s="84">
        <f>IFERROR(VLOOKUP($A125,tabla!$A$5:$AY$50000,5,FALSE),0)</f>
        <v>4</v>
      </c>
    </row>
    <row r="126" spans="1:7" ht="11.25" customHeight="1" x14ac:dyDescent="0.2">
      <c r="A126" s="310" t="s">
        <v>1293</v>
      </c>
      <c r="B126" s="52" t="s">
        <v>635</v>
      </c>
      <c r="C126" s="53" t="s">
        <v>47</v>
      </c>
      <c r="D126" s="83">
        <f>IFERROR(VLOOKUP($A126,tabla!$A$5:$AY$50000,2,FALSE),0)</f>
        <v>0</v>
      </c>
      <c r="E126" s="84">
        <f>IFERROR(VLOOKUP($A126,tabla!$A$5:$AY$50000,3,FALSE),0)</f>
        <v>0</v>
      </c>
      <c r="F126" s="85">
        <f>IFERROR(VLOOKUP($A126,tabla!$A$5:$AY$50000,4,FALSE),0)</f>
        <v>0</v>
      </c>
      <c r="G126" s="84">
        <f>IFERROR(VLOOKUP($A126,tabla!$A$5:$AY$50000,5,FALSE),0)</f>
        <v>65</v>
      </c>
    </row>
    <row r="127" spans="1:7" ht="10.5" customHeight="1" x14ac:dyDescent="0.2">
      <c r="A127" s="310" t="s">
        <v>1579</v>
      </c>
      <c r="B127" s="52" t="s">
        <v>636</v>
      </c>
      <c r="C127" s="53" t="s">
        <v>125</v>
      </c>
      <c r="D127" s="83">
        <f>IFERROR(VLOOKUP($A127,tabla!$A$5:$AY$50000,2,FALSE),0)</f>
        <v>0</v>
      </c>
      <c r="E127" s="84">
        <f>IFERROR(VLOOKUP($A127,tabla!$A$5:$AY$50000,3,FALSE),0)</f>
        <v>0</v>
      </c>
      <c r="F127" s="85">
        <f>IFERROR(VLOOKUP($A127,tabla!$A$5:$AY$50000,4,FALSE),0)</f>
        <v>0</v>
      </c>
      <c r="G127" s="84">
        <f>IFERROR(VLOOKUP($A127,tabla!$A$5:$AY$50000,5,FALSE),0)</f>
        <v>0</v>
      </c>
    </row>
    <row r="128" spans="1:7" ht="11.25" customHeight="1" x14ac:dyDescent="0.2">
      <c r="A128" s="310" t="s">
        <v>1580</v>
      </c>
      <c r="B128" s="52" t="s">
        <v>637</v>
      </c>
      <c r="C128" s="53" t="s">
        <v>48</v>
      </c>
      <c r="D128" s="83">
        <f>IFERROR(VLOOKUP($A128,tabla!$A$5:$AY$50000,2,FALSE),0)</f>
        <v>0</v>
      </c>
      <c r="E128" s="84">
        <f>IFERROR(VLOOKUP($A128,tabla!$A$5:$AY$50000,3,FALSE),0)</f>
        <v>0</v>
      </c>
      <c r="F128" s="85">
        <f>IFERROR(VLOOKUP($A128,tabla!$A$5:$AY$50000,4,FALSE),0)</f>
        <v>0</v>
      </c>
      <c r="G128" s="84">
        <f>IFERROR(VLOOKUP($A128,tabla!$A$5:$AY$50000,5,FALSE),0)</f>
        <v>0</v>
      </c>
    </row>
    <row r="129" spans="1:7" ht="11.25" customHeight="1" x14ac:dyDescent="0.2">
      <c r="A129" s="310" t="s">
        <v>1294</v>
      </c>
      <c r="B129" s="52" t="s">
        <v>638</v>
      </c>
      <c r="C129" s="53" t="s">
        <v>49</v>
      </c>
      <c r="D129" s="83">
        <f>IFERROR(VLOOKUP($A129,tabla!$A$5:$AY$50000,2,FALSE),0)</f>
        <v>0</v>
      </c>
      <c r="E129" s="84">
        <f>IFERROR(VLOOKUP($A129,tabla!$A$5:$AY$50000,3,FALSE),0)</f>
        <v>0</v>
      </c>
      <c r="F129" s="85">
        <f>IFERROR(VLOOKUP($A129,tabla!$A$5:$AY$50000,4,FALSE),0)</f>
        <v>0</v>
      </c>
      <c r="G129" s="84">
        <f>IFERROR(VLOOKUP($A129,tabla!$A$5:$AY$50000,5,FALSE),0)</f>
        <v>166</v>
      </c>
    </row>
    <row r="130" spans="1:7" ht="11.25" customHeight="1" x14ac:dyDescent="0.2">
      <c r="A130" s="310" t="s">
        <v>1581</v>
      </c>
      <c r="B130" s="52" t="s">
        <v>639</v>
      </c>
      <c r="C130" s="53" t="s">
        <v>126</v>
      </c>
      <c r="D130" s="83">
        <f>IFERROR(VLOOKUP($A130,tabla!$A$5:$AY$50000,2,FALSE),0)</f>
        <v>0</v>
      </c>
      <c r="E130" s="84">
        <f>IFERROR(VLOOKUP($A130,tabla!$A$5:$AY$50000,3,FALSE),0)</f>
        <v>0</v>
      </c>
      <c r="F130" s="85">
        <f>IFERROR(VLOOKUP($A130,tabla!$A$5:$AY$50000,4,FALSE),0)</f>
        <v>0</v>
      </c>
      <c r="G130" s="84">
        <f>IFERROR(VLOOKUP($A130,tabla!$A$5:$AY$50000,5,FALSE),0)</f>
        <v>211</v>
      </c>
    </row>
    <row r="131" spans="1:7" ht="11.25" customHeight="1" x14ac:dyDescent="0.2">
      <c r="A131" s="310" t="s">
        <v>1251</v>
      </c>
      <c r="B131" s="52" t="s">
        <v>640</v>
      </c>
      <c r="C131" s="53" t="s">
        <v>172</v>
      </c>
      <c r="D131" s="83">
        <f>IFERROR(VLOOKUP($A131,tabla!$A$5:$AY$50000,2,FALSE),0)</f>
        <v>29393</v>
      </c>
      <c r="E131" s="84">
        <f>IFERROR(VLOOKUP($A131,tabla!$A$5:$AY$50000,3,FALSE),0)</f>
        <v>0</v>
      </c>
      <c r="F131" s="85">
        <f>IFERROR(VLOOKUP($A131,tabla!$A$5:$AY$50000,4,FALSE),0)</f>
        <v>29393</v>
      </c>
      <c r="G131" s="84">
        <f>IFERROR(VLOOKUP($A131,tabla!$A$5:$AY$50000,5,FALSE),0)</f>
        <v>32249</v>
      </c>
    </row>
    <row r="132" spans="1:7" ht="11.25" customHeight="1" x14ac:dyDescent="0.2">
      <c r="A132" s="310" t="s">
        <v>1214</v>
      </c>
      <c r="B132" s="52" t="s">
        <v>641</v>
      </c>
      <c r="C132" s="53" t="s">
        <v>173</v>
      </c>
      <c r="D132" s="83">
        <f>IFERROR(VLOOKUP($A132,tabla!$A$5:$AY$50000,2,FALSE),0)</f>
        <v>0</v>
      </c>
      <c r="E132" s="84">
        <f>IFERROR(VLOOKUP($A132,tabla!$A$5:$AY$50000,3,FALSE),0)</f>
        <v>0</v>
      </c>
      <c r="F132" s="85">
        <f>IFERROR(VLOOKUP($A132,tabla!$A$5:$AY$50000,4,FALSE),0)</f>
        <v>0</v>
      </c>
      <c r="G132" s="84">
        <f>IFERROR(VLOOKUP($A132,tabla!$A$5:$AY$50000,5,FALSE),0)</f>
        <v>597</v>
      </c>
    </row>
    <row r="133" spans="1:7" ht="11.25" customHeight="1" x14ac:dyDescent="0.2">
      <c r="A133" s="310" t="s">
        <v>1252</v>
      </c>
      <c r="B133" s="52" t="s">
        <v>642</v>
      </c>
      <c r="C133" s="53" t="s">
        <v>127</v>
      </c>
      <c r="D133" s="83">
        <f>IFERROR(VLOOKUP($A133,tabla!$A$5:$AY$50000,2,FALSE),0)</f>
        <v>19927</v>
      </c>
      <c r="E133" s="84">
        <f>IFERROR(VLOOKUP($A133,tabla!$A$5:$AY$50000,3,FALSE),0)</f>
        <v>0</v>
      </c>
      <c r="F133" s="85">
        <f>IFERROR(VLOOKUP($A133,tabla!$A$5:$AY$50000,4,FALSE),0)</f>
        <v>19927</v>
      </c>
      <c r="G133" s="84">
        <f>IFERROR(VLOOKUP($A133,tabla!$A$5:$AY$50000,5,FALSE),0)</f>
        <v>23255</v>
      </c>
    </row>
    <row r="134" spans="1:7" ht="9.75" customHeight="1" x14ac:dyDescent="0.2">
      <c r="A134" s="310" t="s">
        <v>1265</v>
      </c>
      <c r="B134" s="52" t="s">
        <v>643</v>
      </c>
      <c r="C134" s="56" t="s">
        <v>128</v>
      </c>
      <c r="D134" s="83">
        <f>IFERROR(VLOOKUP($A134,tabla!$A$5:$AY$50000,2,FALSE),0)</f>
        <v>0</v>
      </c>
      <c r="E134" s="84">
        <f>IFERROR(VLOOKUP($A134,tabla!$A$5:$AY$50000,3,FALSE),0)</f>
        <v>0</v>
      </c>
      <c r="F134" s="85">
        <f>IFERROR(VLOOKUP($A134,tabla!$A$5:$AY$50000,4,FALSE),0)</f>
        <v>0</v>
      </c>
      <c r="G134" s="84">
        <f>IFERROR(VLOOKUP($A134,tabla!$A$5:$AY$50000,5,FALSE),0)</f>
        <v>140</v>
      </c>
    </row>
    <row r="135" spans="1:7" ht="11.25" customHeight="1" x14ac:dyDescent="0.2">
      <c r="A135" s="310" t="s">
        <v>1582</v>
      </c>
      <c r="B135" s="52" t="s">
        <v>644</v>
      </c>
      <c r="C135" s="53" t="s">
        <v>174</v>
      </c>
      <c r="D135" s="83">
        <f>IFERROR(VLOOKUP($A135,tabla!$A$5:$AY$50000,2,FALSE),0)</f>
        <v>0</v>
      </c>
      <c r="E135" s="84">
        <f>IFERROR(VLOOKUP($A135,tabla!$A$5:$AY$50000,3,FALSE),0)</f>
        <v>0</v>
      </c>
      <c r="F135" s="85">
        <f>IFERROR(VLOOKUP($A135,tabla!$A$5:$AY$50000,4,FALSE),0)</f>
        <v>0</v>
      </c>
      <c r="G135" s="84">
        <f>IFERROR(VLOOKUP($A135,tabla!$A$5:$AY$50000,5,FALSE),0)</f>
        <v>0</v>
      </c>
    </row>
    <row r="136" spans="1:7" ht="11.25" customHeight="1" x14ac:dyDescent="0.2">
      <c r="A136" s="310" t="s">
        <v>1583</v>
      </c>
      <c r="B136" s="52" t="s">
        <v>645</v>
      </c>
      <c r="C136" s="53" t="s">
        <v>357</v>
      </c>
      <c r="D136" s="83">
        <f>IFERROR(VLOOKUP($A136,tabla!$A$5:$AY$50000,2,FALSE),0)</f>
        <v>0</v>
      </c>
      <c r="E136" s="84">
        <f>IFERROR(VLOOKUP($A136,tabla!$A$5:$AY$50000,3,FALSE),0)</f>
        <v>0</v>
      </c>
      <c r="F136" s="85">
        <f>IFERROR(VLOOKUP($A136,tabla!$A$5:$AY$50000,4,FALSE),0)</f>
        <v>0</v>
      </c>
      <c r="G136" s="84">
        <f>IFERROR(VLOOKUP($A136,tabla!$A$5:$AY$50000,5,FALSE),0)</f>
        <v>406</v>
      </c>
    </row>
    <row r="137" spans="1:7" ht="11.25" customHeight="1" x14ac:dyDescent="0.2">
      <c r="A137" s="310" t="s">
        <v>1584</v>
      </c>
      <c r="B137" s="52" t="s">
        <v>646</v>
      </c>
      <c r="C137" s="53" t="s">
        <v>176</v>
      </c>
      <c r="D137" s="83">
        <f>IFERROR(VLOOKUP($A137,tabla!$A$5:$AY$50000,2,FALSE),0)</f>
        <v>0</v>
      </c>
      <c r="E137" s="84">
        <f>IFERROR(VLOOKUP($A137,tabla!$A$5:$AY$50000,3,FALSE),0)</f>
        <v>0</v>
      </c>
      <c r="F137" s="85">
        <f>IFERROR(VLOOKUP($A137,tabla!$A$5:$AY$50000,4,FALSE),0)</f>
        <v>0</v>
      </c>
      <c r="G137" s="84">
        <f>IFERROR(VLOOKUP($A137,tabla!$A$5:$AY$50000,5,FALSE),0)</f>
        <v>0</v>
      </c>
    </row>
    <row r="138" spans="1:7" ht="11.25" customHeight="1" x14ac:dyDescent="0.2">
      <c r="A138" s="310" t="s">
        <v>1585</v>
      </c>
      <c r="B138" s="52" t="s">
        <v>647</v>
      </c>
      <c r="C138" s="53" t="s">
        <v>129</v>
      </c>
      <c r="D138" s="83">
        <f>IFERROR(VLOOKUP($A138,tabla!$A$5:$AY$50000,2,FALSE),0)</f>
        <v>0</v>
      </c>
      <c r="E138" s="84">
        <f>IFERROR(VLOOKUP($A138,tabla!$A$5:$AY$50000,3,FALSE),0)</f>
        <v>0</v>
      </c>
      <c r="F138" s="85">
        <f>IFERROR(VLOOKUP($A138,tabla!$A$5:$AY$50000,4,FALSE),0)</f>
        <v>0</v>
      </c>
      <c r="G138" s="84">
        <f>IFERROR(VLOOKUP($A138,tabla!$A$5:$AY$50000,5,FALSE),0)</f>
        <v>100</v>
      </c>
    </row>
    <row r="139" spans="1:7" ht="11.25" customHeight="1" x14ac:dyDescent="0.2">
      <c r="A139" s="310" t="s">
        <v>1215</v>
      </c>
      <c r="B139" s="52" t="s">
        <v>648</v>
      </c>
      <c r="C139" s="53" t="s">
        <v>177</v>
      </c>
      <c r="D139" s="83">
        <f>IFERROR(VLOOKUP($A139,tabla!$A$5:$AY$50000,2,FALSE),0)</f>
        <v>91</v>
      </c>
      <c r="E139" s="84">
        <f>IFERROR(VLOOKUP($A139,tabla!$A$5:$AY$50000,3,FALSE),0)</f>
        <v>0</v>
      </c>
      <c r="F139" s="85">
        <f>IFERROR(VLOOKUP($A139,tabla!$A$5:$AY$50000,4,FALSE),0)</f>
        <v>91</v>
      </c>
      <c r="G139" s="84">
        <f>IFERROR(VLOOKUP($A139,tabla!$A$5:$AY$50000,5,FALSE),0)</f>
        <v>3760</v>
      </c>
    </row>
    <row r="140" spans="1:7" ht="11.25" customHeight="1" x14ac:dyDescent="0.2">
      <c r="A140" s="310" t="s">
        <v>1586</v>
      </c>
      <c r="B140" s="52" t="s">
        <v>649</v>
      </c>
      <c r="C140" s="53" t="s">
        <v>178</v>
      </c>
      <c r="D140" s="83">
        <f>IFERROR(VLOOKUP($A140,tabla!$A$5:$AY$50000,2,FALSE),0)</f>
        <v>0</v>
      </c>
      <c r="E140" s="84">
        <f>IFERROR(VLOOKUP($A140,tabla!$A$5:$AY$50000,3,FALSE),0)</f>
        <v>0</v>
      </c>
      <c r="F140" s="85">
        <f>IFERROR(VLOOKUP($A140,tabla!$A$5:$AY$50000,4,FALSE),0)</f>
        <v>0</v>
      </c>
      <c r="G140" s="84">
        <f>IFERROR(VLOOKUP($A140,tabla!$A$5:$AY$50000,5,FALSE),0)</f>
        <v>47</v>
      </c>
    </row>
    <row r="141" spans="1:7" ht="11.25" customHeight="1" x14ac:dyDescent="0.2">
      <c r="A141" s="310" t="s">
        <v>1311</v>
      </c>
      <c r="B141" s="52" t="s">
        <v>650</v>
      </c>
      <c r="C141" s="53" t="s">
        <v>1112</v>
      </c>
      <c r="D141" s="83">
        <f>IFERROR(VLOOKUP($A141,tabla!$A$5:$AY$50000,2,FALSE),0)</f>
        <v>0</v>
      </c>
      <c r="E141" s="84">
        <f>IFERROR(VLOOKUP($A141,tabla!$A$5:$AY$50000,3,FALSE),0)</f>
        <v>0</v>
      </c>
      <c r="F141" s="85">
        <f>IFERROR(VLOOKUP($A141,tabla!$A$5:$AY$50000,4,FALSE),0)</f>
        <v>0</v>
      </c>
      <c r="G141" s="84">
        <f>IFERROR(VLOOKUP($A141,tabla!$A$5:$AY$50000,5,FALSE),0)</f>
        <v>38</v>
      </c>
    </row>
    <row r="142" spans="1:7" ht="11.25" customHeight="1" x14ac:dyDescent="0.2">
      <c r="A142" s="310" t="s">
        <v>1587</v>
      </c>
      <c r="B142" s="52" t="s">
        <v>651</v>
      </c>
      <c r="C142" s="53" t="s">
        <v>179</v>
      </c>
      <c r="D142" s="83">
        <f>IFERROR(VLOOKUP($A142,tabla!$A$5:$AY$50000,2,FALSE),0)</f>
        <v>0</v>
      </c>
      <c r="E142" s="84">
        <f>IFERROR(VLOOKUP($A142,tabla!$A$5:$AY$50000,3,FALSE),0)</f>
        <v>0</v>
      </c>
      <c r="F142" s="85">
        <f>IFERROR(VLOOKUP($A142,tabla!$A$5:$AY$50000,4,FALSE),0)</f>
        <v>0</v>
      </c>
      <c r="G142" s="84">
        <f>IFERROR(VLOOKUP($A142,tabla!$A$5:$AY$50000,5,FALSE),0)</f>
        <v>0</v>
      </c>
    </row>
    <row r="143" spans="1:7" ht="9" customHeight="1" x14ac:dyDescent="0.2">
      <c r="A143" s="310" t="s">
        <v>1588</v>
      </c>
      <c r="B143" s="52" t="s">
        <v>652</v>
      </c>
      <c r="C143" s="53" t="s">
        <v>297</v>
      </c>
      <c r="D143" s="83">
        <f>IFERROR(VLOOKUP($A143,tabla!$A$5:$AY$50000,2,FALSE),0)</f>
        <v>0</v>
      </c>
      <c r="E143" s="84">
        <f>IFERROR(VLOOKUP($A143,tabla!$A$5:$AY$50000,3,FALSE),0)</f>
        <v>0</v>
      </c>
      <c r="F143" s="85">
        <f>IFERROR(VLOOKUP($A143,tabla!$A$5:$AY$50000,4,FALSE),0)</f>
        <v>0</v>
      </c>
      <c r="G143" s="84">
        <f>IFERROR(VLOOKUP($A143,tabla!$A$5:$AY$50000,5,FALSE),0)</f>
        <v>0</v>
      </c>
    </row>
    <row r="144" spans="1:7" ht="11.25" customHeight="1" x14ac:dyDescent="0.2">
      <c r="A144" s="310" t="s">
        <v>1295</v>
      </c>
      <c r="B144" s="52" t="s">
        <v>653</v>
      </c>
      <c r="C144" s="53" t="s">
        <v>50</v>
      </c>
      <c r="D144" s="83">
        <f>IFERROR(VLOOKUP($A144,tabla!$A$5:$AY$50000,2,FALSE),0)</f>
        <v>20</v>
      </c>
      <c r="E144" s="84">
        <f>IFERROR(VLOOKUP($A144,tabla!$A$5:$AY$50000,3,FALSE),0)</f>
        <v>0</v>
      </c>
      <c r="F144" s="85">
        <f>IFERROR(VLOOKUP($A144,tabla!$A$5:$AY$50000,4,FALSE),0)</f>
        <v>20</v>
      </c>
      <c r="G144" s="84">
        <f>IFERROR(VLOOKUP($A144,tabla!$A$5:$AY$50000,5,FALSE),0)</f>
        <v>273</v>
      </c>
    </row>
    <row r="145" spans="1:7" ht="9" customHeight="1" x14ac:dyDescent="0.2">
      <c r="A145" s="310" t="s">
        <v>1589</v>
      </c>
      <c r="B145" s="52" t="s">
        <v>654</v>
      </c>
      <c r="C145" s="53" t="s">
        <v>298</v>
      </c>
      <c r="D145" s="83">
        <f>IFERROR(VLOOKUP($A145,tabla!$A$5:$AY$50000,2,FALSE),0)</f>
        <v>0</v>
      </c>
      <c r="E145" s="84">
        <f>IFERROR(VLOOKUP($A145,tabla!$A$5:$AY$50000,3,FALSE),0)</f>
        <v>0</v>
      </c>
      <c r="F145" s="85">
        <f>IFERROR(VLOOKUP($A145,tabla!$A$5:$AY$50000,4,FALSE),0)</f>
        <v>0</v>
      </c>
      <c r="G145" s="84">
        <f>IFERROR(VLOOKUP($A145,tabla!$A$5:$AY$50000,5,FALSE),0)</f>
        <v>347</v>
      </c>
    </row>
    <row r="146" spans="1:7" ht="11.25" customHeight="1" x14ac:dyDescent="0.2">
      <c r="A146" s="310" t="s">
        <v>1216</v>
      </c>
      <c r="B146" s="52" t="s">
        <v>655</v>
      </c>
      <c r="C146" s="53" t="s">
        <v>1113</v>
      </c>
      <c r="D146" s="83">
        <f>IFERROR(VLOOKUP($A146,tabla!$A$5:$AY$50000,2,FALSE),0)</f>
        <v>22861</v>
      </c>
      <c r="E146" s="84">
        <f>IFERROR(VLOOKUP($A146,tabla!$A$5:$AY$50000,3,FALSE),0)</f>
        <v>0</v>
      </c>
      <c r="F146" s="85">
        <f>IFERROR(VLOOKUP($A146,tabla!$A$5:$AY$50000,4,FALSE),0)</f>
        <v>22861</v>
      </c>
      <c r="G146" s="84">
        <f>IFERROR(VLOOKUP($A146,tabla!$A$5:$AY$50000,5,FALSE),0)</f>
        <v>49868</v>
      </c>
    </row>
    <row r="147" spans="1:7" ht="9.75" customHeight="1" x14ac:dyDescent="0.2">
      <c r="A147" s="310" t="s">
        <v>1217</v>
      </c>
      <c r="B147" s="52" t="s">
        <v>656</v>
      </c>
      <c r="C147" s="53" t="s">
        <v>299</v>
      </c>
      <c r="D147" s="83">
        <f>IFERROR(VLOOKUP($A147,tabla!$A$5:$AY$50000,2,FALSE),0)</f>
        <v>2951</v>
      </c>
      <c r="E147" s="84">
        <f>IFERROR(VLOOKUP($A147,tabla!$A$5:$AY$50000,3,FALSE),0)</f>
        <v>0</v>
      </c>
      <c r="F147" s="85">
        <f>IFERROR(VLOOKUP($A147,tabla!$A$5:$AY$50000,4,FALSE),0)</f>
        <v>2951</v>
      </c>
      <c r="G147" s="84">
        <f>IFERROR(VLOOKUP($A147,tabla!$A$5:$AY$50000,5,FALSE),0)</f>
        <v>5561</v>
      </c>
    </row>
    <row r="148" spans="1:7" ht="11.25" customHeight="1" x14ac:dyDescent="0.2">
      <c r="A148" s="310" t="s">
        <v>1590</v>
      </c>
      <c r="B148" s="52" t="s">
        <v>657</v>
      </c>
      <c r="C148" s="53" t="s">
        <v>86</v>
      </c>
      <c r="D148" s="83">
        <f>IFERROR(VLOOKUP($A148,tabla!$A$5:$AY$50000,2,FALSE),0)</f>
        <v>0</v>
      </c>
      <c r="E148" s="84">
        <f>IFERROR(VLOOKUP($A148,tabla!$A$5:$AY$50000,3,FALSE),0)</f>
        <v>0</v>
      </c>
      <c r="F148" s="85">
        <f>IFERROR(VLOOKUP($A148,tabla!$A$5:$AY$50000,4,FALSE),0)</f>
        <v>0</v>
      </c>
      <c r="G148" s="84">
        <f>IFERROR(VLOOKUP($A148,tabla!$A$5:$AY$50000,5,FALSE),0)</f>
        <v>47</v>
      </c>
    </row>
    <row r="149" spans="1:7" ht="9.75" customHeight="1" x14ac:dyDescent="0.2">
      <c r="A149" s="310" t="s">
        <v>1341</v>
      </c>
      <c r="B149" s="52" t="s">
        <v>658</v>
      </c>
      <c r="C149" s="53" t="s">
        <v>300</v>
      </c>
      <c r="D149" s="83">
        <f>IFERROR(VLOOKUP($A149,tabla!$A$5:$AY$50000,2,FALSE),0)</f>
        <v>0</v>
      </c>
      <c r="E149" s="84">
        <f>IFERROR(VLOOKUP($A149,tabla!$A$5:$AY$50000,3,FALSE),0)</f>
        <v>0</v>
      </c>
      <c r="F149" s="85">
        <f>IFERROR(VLOOKUP($A149,tabla!$A$5:$AY$50000,4,FALSE),0)</f>
        <v>0</v>
      </c>
      <c r="G149" s="84">
        <f>IFERROR(VLOOKUP($A149,tabla!$A$5:$AY$50000,5,FALSE),0)</f>
        <v>26</v>
      </c>
    </row>
    <row r="150" spans="1:7" ht="11.25" customHeight="1" x14ac:dyDescent="0.2">
      <c r="A150" s="310" t="s">
        <v>1591</v>
      </c>
      <c r="B150" s="52" t="s">
        <v>659</v>
      </c>
      <c r="C150" s="53" t="s">
        <v>303</v>
      </c>
      <c r="D150" s="83">
        <f>IFERROR(VLOOKUP($A150,tabla!$A$5:$AY$50000,2,FALSE),0)</f>
        <v>0</v>
      </c>
      <c r="E150" s="84">
        <f>IFERROR(VLOOKUP($A150,tabla!$A$5:$AY$50000,3,FALSE),0)</f>
        <v>0</v>
      </c>
      <c r="F150" s="85">
        <f>IFERROR(VLOOKUP($A150,tabla!$A$5:$AY$50000,4,FALSE),0)</f>
        <v>0</v>
      </c>
      <c r="G150" s="84">
        <f>IFERROR(VLOOKUP($A150,tabla!$A$5:$AY$50000,5,FALSE),0)</f>
        <v>0</v>
      </c>
    </row>
    <row r="151" spans="1:7" ht="11.25" customHeight="1" x14ac:dyDescent="0.2">
      <c r="A151" s="310" t="s">
        <v>1342</v>
      </c>
      <c r="B151" s="52" t="s">
        <v>660</v>
      </c>
      <c r="C151" s="53" t="s">
        <v>304</v>
      </c>
      <c r="D151" s="83">
        <f>IFERROR(VLOOKUP($A151,tabla!$A$5:$AY$50000,2,FALSE),0)</f>
        <v>0</v>
      </c>
      <c r="E151" s="84">
        <f>IFERROR(VLOOKUP($A151,tabla!$A$5:$AY$50000,3,FALSE),0)</f>
        <v>0</v>
      </c>
      <c r="F151" s="85">
        <f>IFERROR(VLOOKUP($A151,tabla!$A$5:$AY$50000,4,FALSE),0)</f>
        <v>0</v>
      </c>
      <c r="G151" s="84">
        <f>IFERROR(VLOOKUP($A151,tabla!$A$5:$AY$50000,5,FALSE),0)</f>
        <v>4</v>
      </c>
    </row>
    <row r="152" spans="1:7" ht="11.25" customHeight="1" x14ac:dyDescent="0.2">
      <c r="A152" s="310" t="s">
        <v>1592</v>
      </c>
      <c r="B152" s="52" t="s">
        <v>661</v>
      </c>
      <c r="C152" s="53" t="s">
        <v>305</v>
      </c>
      <c r="D152" s="83">
        <f>IFERROR(VLOOKUP($A152,tabla!$A$5:$AY$50000,2,FALSE),0)</f>
        <v>0</v>
      </c>
      <c r="E152" s="84">
        <f>IFERROR(VLOOKUP($A152,tabla!$A$5:$AY$50000,3,FALSE),0)</f>
        <v>0</v>
      </c>
      <c r="F152" s="85">
        <f>IFERROR(VLOOKUP($A152,tabla!$A$5:$AY$50000,4,FALSE),0)</f>
        <v>0</v>
      </c>
      <c r="G152" s="84">
        <f>IFERROR(VLOOKUP($A152,tabla!$A$5:$AY$50000,5,FALSE),0)</f>
        <v>0</v>
      </c>
    </row>
    <row r="153" spans="1:7" ht="11.25" customHeight="1" x14ac:dyDescent="0.2">
      <c r="A153" s="310" t="s">
        <v>1593</v>
      </c>
      <c r="B153" s="52" t="s">
        <v>662</v>
      </c>
      <c r="C153" s="53" t="s">
        <v>306</v>
      </c>
      <c r="D153" s="83">
        <f>IFERROR(VLOOKUP($A153,tabla!$A$5:$AY$50000,2,FALSE),0)</f>
        <v>0</v>
      </c>
      <c r="E153" s="84">
        <f>IFERROR(VLOOKUP($A153,tabla!$A$5:$AY$50000,3,FALSE),0)</f>
        <v>0</v>
      </c>
      <c r="F153" s="85">
        <f>IFERROR(VLOOKUP($A153,tabla!$A$5:$AY$50000,4,FALSE),0)</f>
        <v>0</v>
      </c>
      <c r="G153" s="84">
        <f>IFERROR(VLOOKUP($A153,tabla!$A$5:$AY$50000,5,FALSE),0)</f>
        <v>0</v>
      </c>
    </row>
    <row r="154" spans="1:7" ht="11.25" customHeight="1" x14ac:dyDescent="0.2">
      <c r="A154" s="310" t="s">
        <v>1594</v>
      </c>
      <c r="B154" s="52" t="s">
        <v>663</v>
      </c>
      <c r="C154" s="53" t="s">
        <v>307</v>
      </c>
      <c r="D154" s="83">
        <f>IFERROR(VLOOKUP($A154,tabla!$A$5:$AY$50000,2,FALSE),0)</f>
        <v>0</v>
      </c>
      <c r="E154" s="84">
        <f>IFERROR(VLOOKUP($A154,tabla!$A$5:$AY$50000,3,FALSE),0)</f>
        <v>0</v>
      </c>
      <c r="F154" s="85">
        <f>IFERROR(VLOOKUP($A154,tabla!$A$5:$AY$50000,4,FALSE),0)</f>
        <v>0</v>
      </c>
      <c r="G154" s="84">
        <f>IFERROR(VLOOKUP($A154,tabla!$A$5:$AY$50000,5,FALSE),0)</f>
        <v>0</v>
      </c>
    </row>
    <row r="155" spans="1:7" ht="11.25" customHeight="1" x14ac:dyDescent="0.2">
      <c r="A155" s="310" t="s">
        <v>1343</v>
      </c>
      <c r="B155" s="52" t="s">
        <v>664</v>
      </c>
      <c r="C155" s="53" t="s">
        <v>308</v>
      </c>
      <c r="D155" s="83">
        <f>IFERROR(VLOOKUP($A155,tabla!$A$5:$AY$50000,2,FALSE),0)</f>
        <v>0</v>
      </c>
      <c r="E155" s="84">
        <f>IFERROR(VLOOKUP($A155,tabla!$A$5:$AY$50000,3,FALSE),0)</f>
        <v>0</v>
      </c>
      <c r="F155" s="85">
        <f>IFERROR(VLOOKUP($A155,tabla!$A$5:$AY$50000,4,FALSE),0)</f>
        <v>0</v>
      </c>
      <c r="G155" s="84">
        <f>IFERROR(VLOOKUP($A155,tabla!$A$5:$AY$50000,5,FALSE),0)</f>
        <v>3</v>
      </c>
    </row>
    <row r="156" spans="1:7" ht="11.25" customHeight="1" x14ac:dyDescent="0.2">
      <c r="A156" s="310" t="s">
        <v>1218</v>
      </c>
      <c r="B156" s="52" t="s">
        <v>665</v>
      </c>
      <c r="C156" s="53" t="s">
        <v>1114</v>
      </c>
      <c r="D156" s="83">
        <f>IFERROR(VLOOKUP($A156,tabla!$A$5:$AY$50000,2,FALSE),0)</f>
        <v>10545</v>
      </c>
      <c r="E156" s="84">
        <f>IFERROR(VLOOKUP($A156,tabla!$A$5:$AY$50000,3,FALSE),0)</f>
        <v>0</v>
      </c>
      <c r="F156" s="85">
        <f>IFERROR(VLOOKUP($A156,tabla!$A$5:$AY$50000,4,FALSE),0)</f>
        <v>10545</v>
      </c>
      <c r="G156" s="84">
        <f>IFERROR(VLOOKUP($A156,tabla!$A$5:$AY$50000,5,FALSE),0)</f>
        <v>18950</v>
      </c>
    </row>
    <row r="157" spans="1:7" ht="11.25" customHeight="1" x14ac:dyDescent="0.2">
      <c r="A157" s="310" t="s">
        <v>1595</v>
      </c>
      <c r="B157" s="52" t="s">
        <v>666</v>
      </c>
      <c r="C157" s="53" t="s">
        <v>998</v>
      </c>
      <c r="D157" s="83">
        <f>IFERROR(VLOOKUP($A157,tabla!$A$5:$AY$50000,2,FALSE),0)</f>
        <v>0</v>
      </c>
      <c r="E157" s="84">
        <f>IFERROR(VLOOKUP($A157,tabla!$A$5:$AY$50000,3,FALSE),0)</f>
        <v>0</v>
      </c>
      <c r="F157" s="85">
        <f>IFERROR(VLOOKUP($A157,tabla!$A$5:$AY$50000,4,FALSE),0)</f>
        <v>0</v>
      </c>
      <c r="G157" s="84">
        <f>IFERROR(VLOOKUP($A157,tabla!$A$5:$AY$50000,5,FALSE),0)</f>
        <v>11</v>
      </c>
    </row>
    <row r="158" spans="1:7" ht="11.25" customHeight="1" x14ac:dyDescent="0.2">
      <c r="A158" s="310" t="s">
        <v>1334</v>
      </c>
      <c r="B158" s="52" t="s">
        <v>667</v>
      </c>
      <c r="C158" s="53" t="s">
        <v>310</v>
      </c>
      <c r="D158" s="83">
        <f>IFERROR(VLOOKUP($A158,tabla!$A$5:$AY$50000,2,FALSE),0)</f>
        <v>0</v>
      </c>
      <c r="E158" s="84">
        <f>IFERROR(VLOOKUP($A158,tabla!$A$5:$AY$50000,3,FALSE),0)</f>
        <v>0</v>
      </c>
      <c r="F158" s="85">
        <f>IFERROR(VLOOKUP($A158,tabla!$A$5:$AY$50000,4,FALSE),0)</f>
        <v>0</v>
      </c>
      <c r="G158" s="84">
        <f>IFERROR(VLOOKUP($A158,tabla!$A$5:$AY$50000,5,FALSE),0)</f>
        <v>305</v>
      </c>
    </row>
    <row r="159" spans="1:7" ht="11.25" customHeight="1" x14ac:dyDescent="0.2">
      <c r="A159" s="310" t="s">
        <v>1312</v>
      </c>
      <c r="B159" s="52" t="s">
        <v>668</v>
      </c>
      <c r="C159" s="53" t="s">
        <v>311</v>
      </c>
      <c r="D159" s="83">
        <f>IFERROR(VLOOKUP($A159,tabla!$A$5:$AY$50000,2,FALSE),0)</f>
        <v>604</v>
      </c>
      <c r="E159" s="84">
        <f>IFERROR(VLOOKUP($A159,tabla!$A$5:$AY$50000,3,FALSE),0)</f>
        <v>0</v>
      </c>
      <c r="F159" s="85">
        <f>IFERROR(VLOOKUP($A159,tabla!$A$5:$AY$50000,4,FALSE),0)</f>
        <v>604</v>
      </c>
      <c r="G159" s="84">
        <f>IFERROR(VLOOKUP($A159,tabla!$A$5:$AY$50000,5,FALSE),0)</f>
        <v>23</v>
      </c>
    </row>
    <row r="160" spans="1:7" ht="11.25" customHeight="1" x14ac:dyDescent="0.2">
      <c r="A160" s="310" t="s">
        <v>1266</v>
      </c>
      <c r="B160" s="52" t="s">
        <v>669</v>
      </c>
      <c r="C160" s="53" t="s">
        <v>1115</v>
      </c>
      <c r="D160" s="83">
        <f>IFERROR(VLOOKUP($A160,tabla!$A$5:$AY$50000,2,FALSE),0)</f>
        <v>509</v>
      </c>
      <c r="E160" s="84">
        <f>IFERROR(VLOOKUP($A160,tabla!$A$5:$AY$50000,3,FALSE),0)</f>
        <v>0</v>
      </c>
      <c r="F160" s="85">
        <f>IFERROR(VLOOKUP($A160,tabla!$A$5:$AY$50000,4,FALSE),0)</f>
        <v>509</v>
      </c>
      <c r="G160" s="84">
        <f>IFERROR(VLOOKUP($A160,tabla!$A$5:$AY$50000,5,FALSE),0)</f>
        <v>1207</v>
      </c>
    </row>
    <row r="161" spans="1:7" ht="11.25" customHeight="1" x14ac:dyDescent="0.2">
      <c r="A161" s="310" t="s">
        <v>1596</v>
      </c>
      <c r="B161" s="52" t="s">
        <v>670</v>
      </c>
      <c r="C161" s="53" t="s">
        <v>312</v>
      </c>
      <c r="D161" s="83">
        <f>IFERROR(VLOOKUP($A161,tabla!$A$5:$AY$50000,2,FALSE),0)</f>
        <v>0</v>
      </c>
      <c r="E161" s="84">
        <f>IFERROR(VLOOKUP($A161,tabla!$A$5:$AY$50000,3,FALSE),0)</f>
        <v>0</v>
      </c>
      <c r="F161" s="85">
        <f>IFERROR(VLOOKUP($A161,tabla!$A$5:$AY$50000,4,FALSE),0)</f>
        <v>0</v>
      </c>
      <c r="G161" s="84">
        <f>IFERROR(VLOOKUP($A161,tabla!$A$5:$AY$50000,5,FALSE),0)</f>
        <v>34</v>
      </c>
    </row>
    <row r="162" spans="1:7" ht="11.25" customHeight="1" x14ac:dyDescent="0.2">
      <c r="A162" s="310" t="s">
        <v>1597</v>
      </c>
      <c r="B162" s="52" t="s">
        <v>671</v>
      </c>
      <c r="C162" s="53" t="s">
        <v>571</v>
      </c>
      <c r="D162" s="83">
        <f>IFERROR(VLOOKUP($A162,tabla!$A$5:$AY$50000,2,FALSE),0)</f>
        <v>0</v>
      </c>
      <c r="E162" s="84">
        <f>IFERROR(VLOOKUP($A162,tabla!$A$5:$AY$50000,3,FALSE),0)</f>
        <v>0</v>
      </c>
      <c r="F162" s="85">
        <f>IFERROR(VLOOKUP($A162,tabla!$A$5:$AY$50000,4,FALSE),0)</f>
        <v>0</v>
      </c>
      <c r="G162" s="84">
        <f>IFERROR(VLOOKUP($A162,tabla!$A$5:$AY$50000,5,FALSE),0)</f>
        <v>0</v>
      </c>
    </row>
    <row r="163" spans="1:7" ht="9.75" customHeight="1" x14ac:dyDescent="0.2">
      <c r="A163" s="310" t="s">
        <v>1267</v>
      </c>
      <c r="B163" s="52" t="s">
        <v>672</v>
      </c>
      <c r="C163" s="53" t="s">
        <v>301</v>
      </c>
      <c r="D163" s="83">
        <f>IFERROR(VLOOKUP($A163,tabla!$A$5:$AY$50000,2,FALSE),0)</f>
        <v>9808</v>
      </c>
      <c r="E163" s="84">
        <f>IFERROR(VLOOKUP($A163,tabla!$A$5:$AY$50000,3,FALSE),0)</f>
        <v>0</v>
      </c>
      <c r="F163" s="85">
        <f>IFERROR(VLOOKUP($A163,tabla!$A$5:$AY$50000,4,FALSE),0)</f>
        <v>9808</v>
      </c>
      <c r="G163" s="84">
        <f>IFERROR(VLOOKUP($A163,tabla!$A$5:$AY$50000,5,FALSE),0)</f>
        <v>6119</v>
      </c>
    </row>
    <row r="164" spans="1:7" ht="11.25" customHeight="1" x14ac:dyDescent="0.2">
      <c r="A164" s="310" t="s">
        <v>1268</v>
      </c>
      <c r="B164" s="52" t="s">
        <v>673</v>
      </c>
      <c r="C164" s="53" t="s">
        <v>313</v>
      </c>
      <c r="D164" s="83">
        <f>IFERROR(VLOOKUP($A164,tabla!$A$5:$AY$50000,2,FALSE),0)</f>
        <v>251</v>
      </c>
      <c r="E164" s="84">
        <f>IFERROR(VLOOKUP($A164,tabla!$A$5:$AY$50000,3,FALSE),0)</f>
        <v>0</v>
      </c>
      <c r="F164" s="85">
        <f>IFERROR(VLOOKUP($A164,tabla!$A$5:$AY$50000,4,FALSE),0)</f>
        <v>251</v>
      </c>
      <c r="G164" s="84">
        <f>IFERROR(VLOOKUP($A164,tabla!$A$5:$AY$50000,5,FALSE),0)</f>
        <v>11584</v>
      </c>
    </row>
    <row r="165" spans="1:7" ht="11.25" customHeight="1" x14ac:dyDescent="0.2">
      <c r="A165" s="310" t="s">
        <v>1219</v>
      </c>
      <c r="B165" s="52" t="s">
        <v>674</v>
      </c>
      <c r="C165" s="53" t="s">
        <v>314</v>
      </c>
      <c r="D165" s="83">
        <f>IFERROR(VLOOKUP($A165,tabla!$A$5:$AY$50000,2,FALSE),0)</f>
        <v>150</v>
      </c>
      <c r="E165" s="84">
        <f>IFERROR(VLOOKUP($A165,tabla!$A$5:$AY$50000,3,FALSE),0)</f>
        <v>0</v>
      </c>
      <c r="F165" s="85">
        <f>IFERROR(VLOOKUP($A165,tabla!$A$5:$AY$50000,4,FALSE),0)</f>
        <v>150</v>
      </c>
      <c r="G165" s="84">
        <f>IFERROR(VLOOKUP($A165,tabla!$A$5:$AY$50000,5,FALSE),0)</f>
        <v>27821</v>
      </c>
    </row>
    <row r="166" spans="1:7" ht="11.25" customHeight="1" x14ac:dyDescent="0.2">
      <c r="A166" s="310" t="s">
        <v>1383</v>
      </c>
      <c r="B166" s="52" t="s">
        <v>675</v>
      </c>
      <c r="C166" s="53" t="s">
        <v>315</v>
      </c>
      <c r="D166" s="83">
        <f>IFERROR(VLOOKUP($A166,tabla!$A$5:$AY$50000,2,FALSE),0)</f>
        <v>0</v>
      </c>
      <c r="E166" s="84">
        <f>IFERROR(VLOOKUP($A166,tabla!$A$5:$AY$50000,3,FALSE),0)</f>
        <v>0</v>
      </c>
      <c r="F166" s="85">
        <f>IFERROR(VLOOKUP($A166,tabla!$A$5:$AY$50000,4,FALSE),0)</f>
        <v>0</v>
      </c>
      <c r="G166" s="84">
        <f>IFERROR(VLOOKUP($A166,tabla!$A$5:$AY$50000,5,FALSE),0)</f>
        <v>45</v>
      </c>
    </row>
    <row r="167" spans="1:7" ht="11.25" customHeight="1" x14ac:dyDescent="0.2">
      <c r="A167" s="310" t="s">
        <v>1598</v>
      </c>
      <c r="B167" s="52" t="s">
        <v>676</v>
      </c>
      <c r="C167" s="53" t="s">
        <v>316</v>
      </c>
      <c r="D167" s="83">
        <f>IFERROR(VLOOKUP($A167,tabla!$A$5:$AY$50000,2,FALSE),0)</f>
        <v>0</v>
      </c>
      <c r="E167" s="84">
        <f>IFERROR(VLOOKUP($A167,tabla!$A$5:$AY$50000,3,FALSE),0)</f>
        <v>0</v>
      </c>
      <c r="F167" s="85">
        <f>IFERROR(VLOOKUP($A167,tabla!$A$5:$AY$50000,4,FALSE),0)</f>
        <v>0</v>
      </c>
      <c r="G167" s="84">
        <f>IFERROR(VLOOKUP($A167,tabla!$A$5:$AY$50000,5,FALSE),0)</f>
        <v>0</v>
      </c>
    </row>
    <row r="168" spans="1:7" x14ac:dyDescent="0.2">
      <c r="A168" s="296"/>
      <c r="B168" s="408" t="s">
        <v>108</v>
      </c>
      <c r="C168" s="409"/>
      <c r="D168" s="90">
        <f>SUM(D99:D167)</f>
        <v>124353</v>
      </c>
      <c r="E168" s="91">
        <f>SUM(E99:E167)</f>
        <v>0</v>
      </c>
      <c r="F168" s="92">
        <f>SUM(F99:F167)</f>
        <v>124353</v>
      </c>
      <c r="G168" s="91">
        <f>SUM(G99:G167)</f>
        <v>304323</v>
      </c>
    </row>
    <row r="169" spans="1:7" x14ac:dyDescent="0.2">
      <c r="B169" s="410" t="s">
        <v>1064</v>
      </c>
      <c r="C169" s="410"/>
      <c r="D169" s="93"/>
      <c r="E169" s="94"/>
      <c r="F169" s="94"/>
      <c r="G169" s="95"/>
    </row>
    <row r="170" spans="1:7" ht="12.75" customHeight="1" x14ac:dyDescent="0.2">
      <c r="A170" s="310" t="s">
        <v>1196</v>
      </c>
      <c r="B170" s="50" t="s">
        <v>1156</v>
      </c>
      <c r="C170" s="51" t="s">
        <v>1157</v>
      </c>
      <c r="D170" s="240">
        <f>IFERROR(VLOOKUP($A170,tabla!$A$5:$AY$50000,2,FALSE),0)</f>
        <v>0</v>
      </c>
      <c r="E170" s="82">
        <f>IFERROR(VLOOKUP($A170,tabla!$A$5:$AY$50000,3,FALSE),0)</f>
        <v>0</v>
      </c>
      <c r="F170" s="81">
        <f>IFERROR(VLOOKUP($A170,tabla!$A$5:$AY$50000,4,FALSE),0)</f>
        <v>0</v>
      </c>
      <c r="G170" s="82">
        <f>IFERROR(VLOOKUP($A170,tabla!$A$5:$AY$50000,5,FALSE),0)</f>
        <v>223</v>
      </c>
    </row>
    <row r="171" spans="1:7" ht="12.75" customHeight="1" x14ac:dyDescent="0.2">
      <c r="A171" s="310" t="s">
        <v>1220</v>
      </c>
      <c r="B171" s="54" t="s">
        <v>677</v>
      </c>
      <c r="C171" s="55" t="s">
        <v>572</v>
      </c>
      <c r="D171" s="89">
        <f>IFERROR(VLOOKUP($A171,tabla!$A$5:$AY$50000,2,FALSE),0)</f>
        <v>13841</v>
      </c>
      <c r="E171" s="198">
        <f>IFERROR(VLOOKUP($A171,tabla!$A$5:$AY$50000,3,FALSE),0)</f>
        <v>0</v>
      </c>
      <c r="F171" s="110">
        <f>IFERROR(VLOOKUP($A171,tabla!$A$5:$AY$50000,4,FALSE),0)</f>
        <v>13841</v>
      </c>
      <c r="G171" s="198">
        <f>IFERROR(VLOOKUP($A171,tabla!$A$5:$AY$50000,5,FALSE),0)</f>
        <v>34259</v>
      </c>
    </row>
    <row r="172" spans="1:7" ht="12.75" customHeight="1" x14ac:dyDescent="0.2">
      <c r="A172" s="310" t="s">
        <v>1344</v>
      </c>
      <c r="B172" s="52" t="s">
        <v>678</v>
      </c>
      <c r="C172" s="53" t="s">
        <v>540</v>
      </c>
      <c r="D172" s="83">
        <f>IFERROR(VLOOKUP($A172,tabla!$A$5:$AY$50000,2,FALSE),0)</f>
        <v>0</v>
      </c>
      <c r="E172" s="84">
        <f>IFERROR(VLOOKUP($A172,tabla!$A$5:$AY$50000,3,FALSE),0)</f>
        <v>0</v>
      </c>
      <c r="F172" s="85">
        <f>IFERROR(VLOOKUP($A172,tabla!$A$5:$AY$50000,4,FALSE),0)</f>
        <v>0</v>
      </c>
      <c r="G172" s="84">
        <f>IFERROR(VLOOKUP($A172,tabla!$A$5:$AY$50000,5,FALSE),0)</f>
        <v>1</v>
      </c>
    </row>
    <row r="173" spans="1:7" ht="12.75" customHeight="1" x14ac:dyDescent="0.2">
      <c r="A173" s="310" t="s">
        <v>1221</v>
      </c>
      <c r="B173" s="52" t="s">
        <v>679</v>
      </c>
      <c r="C173" s="53" t="s">
        <v>573</v>
      </c>
      <c r="D173" s="83">
        <f>IFERROR(VLOOKUP($A173,tabla!$A$5:$AY$50000,2,FALSE),0)</f>
        <v>10288</v>
      </c>
      <c r="E173" s="84">
        <f>IFERROR(VLOOKUP($A173,tabla!$A$5:$AY$50000,3,FALSE),0)</f>
        <v>0</v>
      </c>
      <c r="F173" s="85">
        <f>IFERROR(VLOOKUP($A173,tabla!$A$5:$AY$50000,4,FALSE),0)</f>
        <v>10288</v>
      </c>
      <c r="G173" s="84">
        <f>IFERROR(VLOOKUP($A173,tabla!$A$5:$AY$50000,5,FALSE),0)</f>
        <v>10044</v>
      </c>
    </row>
    <row r="174" spans="1:7" ht="12.75" customHeight="1" x14ac:dyDescent="0.2">
      <c r="A174" s="310" t="s">
        <v>1320</v>
      </c>
      <c r="B174" s="52" t="s">
        <v>680</v>
      </c>
      <c r="C174" s="53" t="s">
        <v>574</v>
      </c>
      <c r="D174" s="83">
        <f>IFERROR(VLOOKUP($A174,tabla!$A$5:$AY$50000,2,FALSE),0)</f>
        <v>285</v>
      </c>
      <c r="E174" s="84">
        <f>IFERROR(VLOOKUP($A174,tabla!$A$5:$AY$50000,3,FALSE),0)</f>
        <v>0</v>
      </c>
      <c r="F174" s="85">
        <f>IFERROR(VLOOKUP($A174,tabla!$A$5:$AY$50000,4,FALSE),0)</f>
        <v>285</v>
      </c>
      <c r="G174" s="84">
        <f>IFERROR(VLOOKUP($A174,tabla!$A$5:$AY$50000,5,FALSE),0)</f>
        <v>156</v>
      </c>
    </row>
    <row r="175" spans="1:7" ht="12.75" customHeight="1" x14ac:dyDescent="0.2">
      <c r="A175" s="310" t="s">
        <v>1321</v>
      </c>
      <c r="B175" s="52" t="s">
        <v>681</v>
      </c>
      <c r="C175" s="53" t="s">
        <v>575</v>
      </c>
      <c r="D175" s="83">
        <f>IFERROR(VLOOKUP($A175,tabla!$A$5:$AY$50000,2,FALSE),0)</f>
        <v>237</v>
      </c>
      <c r="E175" s="84">
        <f>IFERROR(VLOOKUP($A175,tabla!$A$5:$AY$50000,3,FALSE),0)</f>
        <v>0</v>
      </c>
      <c r="F175" s="85">
        <f>IFERROR(VLOOKUP($A175,tabla!$A$5:$AY$50000,4,FALSE),0)</f>
        <v>237</v>
      </c>
      <c r="G175" s="97">
        <f>IFERROR(VLOOKUP($A175,tabla!$A$5:$AY$50000,5,FALSE),0)</f>
        <v>31</v>
      </c>
    </row>
    <row r="176" spans="1:7" x14ac:dyDescent="0.2">
      <c r="A176" s="296"/>
      <c r="B176" s="408" t="s">
        <v>108</v>
      </c>
      <c r="C176" s="409"/>
      <c r="D176" s="90">
        <f>SUM(D170:D175)</f>
        <v>24651</v>
      </c>
      <c r="E176" s="91">
        <f>SUM(E170:E175)</f>
        <v>0</v>
      </c>
      <c r="F176" s="90">
        <f>SUM(F170:F175)</f>
        <v>24651</v>
      </c>
      <c r="G176" s="92">
        <f>SUM(G170:G175)</f>
        <v>44714</v>
      </c>
    </row>
    <row r="177" spans="1:7" x14ac:dyDescent="0.2">
      <c r="B177" s="410" t="s">
        <v>1065</v>
      </c>
      <c r="C177" s="410"/>
      <c r="D177" s="442"/>
      <c r="E177" s="442"/>
      <c r="F177" s="442"/>
      <c r="G177" s="443"/>
    </row>
    <row r="178" spans="1:7" ht="10.5" customHeight="1" x14ac:dyDescent="0.2">
      <c r="A178" s="310" t="s">
        <v>1599</v>
      </c>
      <c r="B178" s="57" t="s">
        <v>682</v>
      </c>
      <c r="C178" s="51" t="s">
        <v>247</v>
      </c>
      <c r="D178" s="96">
        <f>IFERROR(VLOOKUP($A178,tabla!$A$5:$AY$50000,2,FALSE),0)</f>
        <v>0</v>
      </c>
      <c r="E178" s="82">
        <f>IFERROR(VLOOKUP($A178,tabla!$A$5:$AY$50000,3,FALSE),0)</f>
        <v>0</v>
      </c>
      <c r="F178" s="81">
        <f>IFERROR(VLOOKUP($A178,tabla!$A$5:$AY$50000,4,FALSE),0)</f>
        <v>0</v>
      </c>
      <c r="G178" s="82">
        <f>IFERROR(VLOOKUP($A178,tabla!$A$5:$AY$50000,5,FALSE),0)</f>
        <v>6</v>
      </c>
    </row>
    <row r="179" spans="1:7" ht="10.5" customHeight="1" x14ac:dyDescent="0.2">
      <c r="A179" s="310" t="s">
        <v>1600</v>
      </c>
      <c r="B179" s="58" t="s">
        <v>683</v>
      </c>
      <c r="C179" s="53" t="s">
        <v>248</v>
      </c>
      <c r="D179" s="83">
        <f>IFERROR(VLOOKUP($A179,tabla!$A$5:$AY$50000,2,FALSE),0)</f>
        <v>0</v>
      </c>
      <c r="E179" s="84">
        <f>IFERROR(VLOOKUP($A179,tabla!$A$5:$AY$50000,3,FALSE),0)</f>
        <v>0</v>
      </c>
      <c r="F179" s="85">
        <f>IFERROR(VLOOKUP($A179,tabla!$A$5:$AY$50000,4,FALSE),0)</f>
        <v>0</v>
      </c>
      <c r="G179" s="84">
        <f>IFERROR(VLOOKUP($A179,tabla!$A$5:$AY$50000,5,FALSE),0)</f>
        <v>0</v>
      </c>
    </row>
    <row r="180" spans="1:7" ht="10.5" customHeight="1" x14ac:dyDescent="0.2">
      <c r="A180" s="310" t="s">
        <v>1601</v>
      </c>
      <c r="B180" s="58" t="s">
        <v>684</v>
      </c>
      <c r="C180" s="53" t="s">
        <v>249</v>
      </c>
      <c r="D180" s="83">
        <f>IFERROR(VLOOKUP($A180,tabla!$A$5:$AY$50000,2,FALSE),0)</f>
        <v>0</v>
      </c>
      <c r="E180" s="84">
        <f>IFERROR(VLOOKUP($A180,tabla!$A$5:$AY$50000,3,FALSE),0)</f>
        <v>0</v>
      </c>
      <c r="F180" s="85">
        <f>IFERROR(VLOOKUP($A180,tabla!$A$5:$AY$50000,4,FALSE),0)</f>
        <v>0</v>
      </c>
      <c r="G180" s="84">
        <f>IFERROR(VLOOKUP($A180,tabla!$A$5:$AY$50000,5,FALSE),0)</f>
        <v>0</v>
      </c>
    </row>
    <row r="181" spans="1:7" ht="10.5" customHeight="1" x14ac:dyDescent="0.2">
      <c r="A181" s="310" t="s">
        <v>1602</v>
      </c>
      <c r="B181" s="58" t="s">
        <v>685</v>
      </c>
      <c r="C181" s="53" t="s">
        <v>137</v>
      </c>
      <c r="D181" s="83">
        <f>IFERROR(VLOOKUP($A181,tabla!$A$5:$AY$50000,2,FALSE),0)</f>
        <v>0</v>
      </c>
      <c r="E181" s="84">
        <f>IFERROR(VLOOKUP($A181,tabla!$A$5:$AY$50000,3,FALSE),0)</f>
        <v>0</v>
      </c>
      <c r="F181" s="85">
        <f>IFERROR(VLOOKUP($A181,tabla!$A$5:$AY$50000,4,FALSE),0)</f>
        <v>0</v>
      </c>
      <c r="G181" s="84">
        <f>IFERROR(VLOOKUP($A181,tabla!$A$5:$AY$50000,5,FALSE),0)</f>
        <v>1</v>
      </c>
    </row>
    <row r="182" spans="1:7" ht="10.5" customHeight="1" x14ac:dyDescent="0.2">
      <c r="A182" s="310" t="s">
        <v>1603</v>
      </c>
      <c r="B182" s="58" t="s">
        <v>686</v>
      </c>
      <c r="C182" s="53" t="s">
        <v>138</v>
      </c>
      <c r="D182" s="83">
        <f>IFERROR(VLOOKUP($A182,tabla!$A$5:$AY$50000,2,FALSE),0)</f>
        <v>0</v>
      </c>
      <c r="E182" s="84">
        <f>IFERROR(VLOOKUP($A182,tabla!$A$5:$AY$50000,3,FALSE),0)</f>
        <v>0</v>
      </c>
      <c r="F182" s="85">
        <f>IFERROR(VLOOKUP($A182,tabla!$A$5:$AY$50000,4,FALSE),0)</f>
        <v>0</v>
      </c>
      <c r="G182" s="84">
        <f>IFERROR(VLOOKUP($A182,tabla!$A$5:$AY$50000,5,FALSE),0)</f>
        <v>2</v>
      </c>
    </row>
    <row r="183" spans="1:7" ht="10.5" customHeight="1" x14ac:dyDescent="0.2">
      <c r="A183" s="310" t="s">
        <v>1604</v>
      </c>
      <c r="B183" s="58" t="s">
        <v>687</v>
      </c>
      <c r="C183" s="53" t="s">
        <v>111</v>
      </c>
      <c r="D183" s="83">
        <f>IFERROR(VLOOKUP($A183,tabla!$A$5:$AY$50000,2,FALSE),0)</f>
        <v>0</v>
      </c>
      <c r="E183" s="84">
        <f>IFERROR(VLOOKUP($A183,tabla!$A$5:$AY$50000,3,FALSE),0)</f>
        <v>0</v>
      </c>
      <c r="F183" s="85">
        <f>IFERROR(VLOOKUP($A183,tabla!$A$5:$AY$50000,4,FALSE),0)</f>
        <v>0</v>
      </c>
      <c r="G183" s="84">
        <f>IFERROR(VLOOKUP($A183,tabla!$A$5:$AY$50000,5,FALSE),0)</f>
        <v>0</v>
      </c>
    </row>
    <row r="184" spans="1:7" ht="10.5" customHeight="1" x14ac:dyDescent="0.2">
      <c r="A184" s="310" t="s">
        <v>1605</v>
      </c>
      <c r="B184" s="58" t="s">
        <v>688</v>
      </c>
      <c r="C184" s="53" t="s">
        <v>139</v>
      </c>
      <c r="D184" s="83">
        <f>IFERROR(VLOOKUP($A184,tabla!$A$5:$AY$50000,2,FALSE),0)</f>
        <v>0</v>
      </c>
      <c r="E184" s="84">
        <f>IFERROR(VLOOKUP($A184,tabla!$A$5:$AY$50000,3,FALSE),0)</f>
        <v>0</v>
      </c>
      <c r="F184" s="85">
        <f>IFERROR(VLOOKUP($A184,tabla!$A$5:$AY$50000,4,FALSE),0)</f>
        <v>0</v>
      </c>
      <c r="G184" s="84">
        <f>IFERROR(VLOOKUP($A184,tabla!$A$5:$AY$50000,5,FALSE),0)</f>
        <v>0</v>
      </c>
    </row>
    <row r="185" spans="1:7" ht="10.5" customHeight="1" x14ac:dyDescent="0.2">
      <c r="A185" s="310" t="s">
        <v>1606</v>
      </c>
      <c r="B185" s="58" t="s">
        <v>689</v>
      </c>
      <c r="C185" s="53" t="s">
        <v>133</v>
      </c>
      <c r="D185" s="83">
        <f>IFERROR(VLOOKUP($A185,tabla!$A$5:$AY$50000,2,FALSE),0)</f>
        <v>0</v>
      </c>
      <c r="E185" s="84">
        <f>IFERROR(VLOOKUP($A185,tabla!$A$5:$AY$50000,3,FALSE),0)</f>
        <v>0</v>
      </c>
      <c r="F185" s="85">
        <f>IFERROR(VLOOKUP($A185,tabla!$A$5:$AY$50000,4,FALSE),0)</f>
        <v>0</v>
      </c>
      <c r="G185" s="84">
        <f>IFERROR(VLOOKUP($A185,tabla!$A$5:$AY$50000,5,FALSE),0)</f>
        <v>0</v>
      </c>
    </row>
    <row r="186" spans="1:7" ht="10.5" customHeight="1" x14ac:dyDescent="0.2">
      <c r="A186" s="310" t="s">
        <v>1607</v>
      </c>
      <c r="B186" s="58" t="s">
        <v>690</v>
      </c>
      <c r="C186" s="53" t="s">
        <v>134</v>
      </c>
      <c r="D186" s="83">
        <f>IFERROR(VLOOKUP($A186,tabla!$A$5:$AY$50000,2,FALSE),0)</f>
        <v>0</v>
      </c>
      <c r="E186" s="84">
        <f>IFERROR(VLOOKUP($A186,tabla!$A$5:$AY$50000,3,FALSE),0)</f>
        <v>0</v>
      </c>
      <c r="F186" s="85">
        <f>IFERROR(VLOOKUP($A186,tabla!$A$5:$AY$50000,4,FALSE),0)</f>
        <v>0</v>
      </c>
      <c r="G186" s="84">
        <f>IFERROR(VLOOKUP($A186,tabla!$A$5:$AY$50000,5,FALSE),0)</f>
        <v>1</v>
      </c>
    </row>
    <row r="187" spans="1:7" ht="10.5" customHeight="1" x14ac:dyDescent="0.2">
      <c r="A187" s="310" t="s">
        <v>1269</v>
      </c>
      <c r="B187" s="58" t="s">
        <v>691</v>
      </c>
      <c r="C187" s="53" t="s">
        <v>135</v>
      </c>
      <c r="D187" s="83">
        <f>IFERROR(VLOOKUP($A187,tabla!$A$5:$AY$50000,2,FALSE),0)</f>
        <v>779</v>
      </c>
      <c r="E187" s="84">
        <f>IFERROR(VLOOKUP($A187,tabla!$A$5:$AY$50000,3,FALSE),0)</f>
        <v>0</v>
      </c>
      <c r="F187" s="85">
        <f>IFERROR(VLOOKUP($A187,tabla!$A$5:$AY$50000,4,FALSE),0)</f>
        <v>779</v>
      </c>
      <c r="G187" s="84">
        <f>IFERROR(VLOOKUP($A187,tabla!$A$5:$AY$50000,5,FALSE),0)</f>
        <v>1684</v>
      </c>
    </row>
    <row r="188" spans="1:7" ht="10.5" customHeight="1" x14ac:dyDescent="0.2">
      <c r="A188" s="310" t="s">
        <v>1370</v>
      </c>
      <c r="B188" s="58" t="s">
        <v>692</v>
      </c>
      <c r="C188" s="53" t="s">
        <v>136</v>
      </c>
      <c r="D188" s="83">
        <f>IFERROR(VLOOKUP($A188,tabla!$A$5:$AY$50000,2,FALSE),0)</f>
        <v>0</v>
      </c>
      <c r="E188" s="84">
        <f>IFERROR(VLOOKUP($A188,tabla!$A$5:$AY$50000,3,FALSE),0)</f>
        <v>0</v>
      </c>
      <c r="F188" s="85">
        <f>IFERROR(VLOOKUP($A188,tabla!$A$5:$AY$50000,4,FALSE),0)</f>
        <v>0</v>
      </c>
      <c r="G188" s="84">
        <f>IFERROR(VLOOKUP($A188,tabla!$A$5:$AY$50000,5,FALSE),0)</f>
        <v>3</v>
      </c>
    </row>
    <row r="189" spans="1:7" ht="10.5" customHeight="1" x14ac:dyDescent="0.2">
      <c r="A189" s="310" t="s">
        <v>1608</v>
      </c>
      <c r="B189" s="58" t="s">
        <v>693</v>
      </c>
      <c r="C189" s="53" t="s">
        <v>220</v>
      </c>
      <c r="D189" s="83">
        <f>IFERROR(VLOOKUP($A189,tabla!$A$5:$AY$50000,2,FALSE),0)</f>
        <v>0</v>
      </c>
      <c r="E189" s="84">
        <f>IFERROR(VLOOKUP($A189,tabla!$A$5:$AY$50000,3,FALSE),0)</f>
        <v>0</v>
      </c>
      <c r="F189" s="85">
        <f>IFERROR(VLOOKUP($A189,tabla!$A$5:$AY$50000,4,FALSE),0)</f>
        <v>0</v>
      </c>
      <c r="G189" s="84">
        <f>IFERROR(VLOOKUP($A189,tabla!$A$5:$AY$50000,5,FALSE),0)</f>
        <v>0</v>
      </c>
    </row>
    <row r="190" spans="1:7" ht="10.5" customHeight="1" x14ac:dyDescent="0.2">
      <c r="A190" s="310" t="s">
        <v>1609</v>
      </c>
      <c r="B190" s="58" t="s">
        <v>694</v>
      </c>
      <c r="C190" s="53" t="s">
        <v>221</v>
      </c>
      <c r="D190" s="83">
        <f>IFERROR(VLOOKUP($A190,tabla!$A$5:$AY$50000,2,FALSE),0)</f>
        <v>0</v>
      </c>
      <c r="E190" s="84">
        <f>IFERROR(VLOOKUP($A190,tabla!$A$5:$AY$50000,3,FALSE),0)</f>
        <v>0</v>
      </c>
      <c r="F190" s="85">
        <f>IFERROR(VLOOKUP($A190,tabla!$A$5:$AY$50000,4,FALSE),0)</f>
        <v>0</v>
      </c>
      <c r="G190" s="84">
        <f>IFERROR(VLOOKUP($A190,tabla!$A$5:$AY$50000,5,FALSE),0)</f>
        <v>0</v>
      </c>
    </row>
    <row r="191" spans="1:7" ht="10.5" customHeight="1" x14ac:dyDescent="0.2">
      <c r="A191" s="310" t="s">
        <v>1610</v>
      </c>
      <c r="B191" s="58" t="s">
        <v>695</v>
      </c>
      <c r="C191" s="53" t="s">
        <v>27</v>
      </c>
      <c r="D191" s="83">
        <f>IFERROR(VLOOKUP($A191,tabla!$A$5:$AY$50000,2,FALSE),0)</f>
        <v>0</v>
      </c>
      <c r="E191" s="84">
        <f>IFERROR(VLOOKUP($A191,tabla!$A$5:$AY$50000,3,FALSE),0)</f>
        <v>0</v>
      </c>
      <c r="F191" s="85">
        <f>IFERROR(VLOOKUP($A191,tabla!$A$5:$AY$50000,4,FALSE),0)</f>
        <v>0</v>
      </c>
      <c r="G191" s="84">
        <f>IFERROR(VLOOKUP($A191,tabla!$A$5:$AY$50000,5,FALSE),0)</f>
        <v>0</v>
      </c>
    </row>
    <row r="192" spans="1:7" ht="10.5" customHeight="1" x14ac:dyDescent="0.2">
      <c r="A192" s="310" t="s">
        <v>1611</v>
      </c>
      <c r="B192" s="58" t="s">
        <v>696</v>
      </c>
      <c r="C192" s="53" t="s">
        <v>28</v>
      </c>
      <c r="D192" s="83">
        <f>IFERROR(VLOOKUP($A192,tabla!$A$5:$AY$50000,2,FALSE),0)</f>
        <v>0</v>
      </c>
      <c r="E192" s="84">
        <f>IFERROR(VLOOKUP($A192,tabla!$A$5:$AY$50000,3,FALSE),0)</f>
        <v>0</v>
      </c>
      <c r="F192" s="85">
        <f>IFERROR(VLOOKUP($A192,tabla!$A$5:$AY$50000,4,FALSE),0)</f>
        <v>0</v>
      </c>
      <c r="G192" s="84">
        <f>IFERROR(VLOOKUP($A192,tabla!$A$5:$AY$50000,5,FALSE),0)</f>
        <v>0</v>
      </c>
    </row>
    <row r="193" spans="1:7" ht="10.5" customHeight="1" x14ac:dyDescent="0.2">
      <c r="A193" s="310" t="s">
        <v>1612</v>
      </c>
      <c r="B193" s="58" t="s">
        <v>697</v>
      </c>
      <c r="C193" s="53" t="s">
        <v>29</v>
      </c>
      <c r="D193" s="83">
        <f>IFERROR(VLOOKUP($A193,tabla!$A$5:$AY$50000,2,FALSE),0)</f>
        <v>0</v>
      </c>
      <c r="E193" s="84">
        <f>IFERROR(VLOOKUP($A193,tabla!$A$5:$AY$50000,3,FALSE),0)</f>
        <v>0</v>
      </c>
      <c r="F193" s="85">
        <f>IFERROR(VLOOKUP($A193,tabla!$A$5:$AY$50000,4,FALSE),0)</f>
        <v>0</v>
      </c>
      <c r="G193" s="84">
        <f>IFERROR(VLOOKUP($A193,tabla!$A$5:$AY$50000,5,FALSE),0)</f>
        <v>0</v>
      </c>
    </row>
    <row r="194" spans="1:7" ht="10.5" customHeight="1" x14ac:dyDescent="0.2">
      <c r="A194" s="310" t="s">
        <v>1613</v>
      </c>
      <c r="B194" s="58" t="s">
        <v>698</v>
      </c>
      <c r="C194" s="53" t="s">
        <v>343</v>
      </c>
      <c r="D194" s="83">
        <f>IFERROR(VLOOKUP($A194,tabla!$A$5:$AY$50000,2,FALSE),0)</f>
        <v>0</v>
      </c>
      <c r="E194" s="84">
        <f>IFERROR(VLOOKUP($A194,tabla!$A$5:$AY$50000,3,FALSE),0)</f>
        <v>0</v>
      </c>
      <c r="F194" s="85">
        <f>IFERROR(VLOOKUP($A194,tabla!$A$5:$AY$50000,4,FALSE),0)</f>
        <v>0</v>
      </c>
      <c r="G194" s="84">
        <f>IFERROR(VLOOKUP($A194,tabla!$A$5:$AY$50000,5,FALSE),0)</f>
        <v>0</v>
      </c>
    </row>
    <row r="195" spans="1:7" ht="10.5" customHeight="1" x14ac:dyDescent="0.2">
      <c r="A195" s="310" t="s">
        <v>1614</v>
      </c>
      <c r="B195" s="58" t="s">
        <v>699</v>
      </c>
      <c r="C195" s="53" t="s">
        <v>344</v>
      </c>
      <c r="D195" s="83">
        <f>IFERROR(VLOOKUP($A195,tabla!$A$5:$AY$50000,2,FALSE),0)</f>
        <v>0</v>
      </c>
      <c r="E195" s="84">
        <f>IFERROR(VLOOKUP($A195,tabla!$A$5:$AY$50000,3,FALSE),0)</f>
        <v>0</v>
      </c>
      <c r="F195" s="85">
        <f>IFERROR(VLOOKUP($A195,tabla!$A$5:$AY$50000,4,FALSE),0)</f>
        <v>0</v>
      </c>
      <c r="G195" s="84">
        <f>IFERROR(VLOOKUP($A195,tabla!$A$5:$AY$50000,5,FALSE),0)</f>
        <v>0</v>
      </c>
    </row>
    <row r="196" spans="1:7" ht="10.5" customHeight="1" x14ac:dyDescent="0.2">
      <c r="A196" s="310" t="s">
        <v>1615</v>
      </c>
      <c r="B196" s="58" t="s">
        <v>700</v>
      </c>
      <c r="C196" s="53" t="s">
        <v>345</v>
      </c>
      <c r="D196" s="83">
        <f>IFERROR(VLOOKUP($A196,tabla!$A$5:$AY$50000,2,FALSE),0)</f>
        <v>0</v>
      </c>
      <c r="E196" s="84">
        <f>IFERROR(VLOOKUP($A196,tabla!$A$5:$AY$50000,3,FALSE),0)</f>
        <v>0</v>
      </c>
      <c r="F196" s="85">
        <f>IFERROR(VLOOKUP($A196,tabla!$A$5:$AY$50000,4,FALSE),0)</f>
        <v>0</v>
      </c>
      <c r="G196" s="84">
        <f>IFERROR(VLOOKUP($A196,tabla!$A$5:$AY$50000,5,FALSE),0)</f>
        <v>0</v>
      </c>
    </row>
    <row r="197" spans="1:7" ht="10.5" customHeight="1" x14ac:dyDescent="0.2">
      <c r="A197" s="310" t="s">
        <v>1616</v>
      </c>
      <c r="B197" s="58" t="s">
        <v>701</v>
      </c>
      <c r="C197" s="53" t="s">
        <v>140</v>
      </c>
      <c r="D197" s="83">
        <f>IFERROR(VLOOKUP($A197,tabla!$A$5:$AY$50000,2,FALSE),0)</f>
        <v>0</v>
      </c>
      <c r="E197" s="84">
        <f>IFERROR(VLOOKUP($A197,tabla!$A$5:$AY$50000,3,FALSE),0)</f>
        <v>0</v>
      </c>
      <c r="F197" s="85">
        <f>IFERROR(VLOOKUP($A197,tabla!$A$5:$AY$50000,4,FALSE),0)</f>
        <v>0</v>
      </c>
      <c r="G197" s="84">
        <f>IFERROR(VLOOKUP($A197,tabla!$A$5:$AY$50000,5,FALSE),0)</f>
        <v>0</v>
      </c>
    </row>
    <row r="198" spans="1:7" ht="10.5" customHeight="1" x14ac:dyDescent="0.2">
      <c r="A198" s="310" t="s">
        <v>1253</v>
      </c>
      <c r="B198" s="58" t="s">
        <v>702</v>
      </c>
      <c r="C198" s="53" t="s">
        <v>57</v>
      </c>
      <c r="D198" s="83">
        <f>IFERROR(VLOOKUP($A198,tabla!$A$5:$AY$50000,2,FALSE),0)</f>
        <v>652</v>
      </c>
      <c r="E198" s="84">
        <f>IFERROR(VLOOKUP($A198,tabla!$A$5:$AY$50000,3,FALSE),0)</f>
        <v>0</v>
      </c>
      <c r="F198" s="85">
        <f>IFERROR(VLOOKUP($A198,tabla!$A$5:$AY$50000,4,FALSE),0)</f>
        <v>652</v>
      </c>
      <c r="G198" s="84">
        <f>IFERROR(VLOOKUP($A198,tabla!$A$5:$AY$50000,5,FALSE),0)</f>
        <v>1177</v>
      </c>
    </row>
    <row r="199" spans="1:7" ht="10.5" customHeight="1" x14ac:dyDescent="0.2">
      <c r="A199" s="310" t="s">
        <v>1372</v>
      </c>
      <c r="B199" s="58" t="s">
        <v>703</v>
      </c>
      <c r="C199" s="53" t="s">
        <v>141</v>
      </c>
      <c r="D199" s="83">
        <f>IFERROR(VLOOKUP($A199,tabla!$A$5:$AY$50000,2,FALSE),0)</f>
        <v>0</v>
      </c>
      <c r="E199" s="84">
        <f>IFERROR(VLOOKUP($A199,tabla!$A$5:$AY$50000,3,FALSE),0)</f>
        <v>0</v>
      </c>
      <c r="F199" s="85">
        <f>IFERROR(VLOOKUP($A199,tabla!$A$5:$AY$50000,4,FALSE),0)</f>
        <v>0</v>
      </c>
      <c r="G199" s="84">
        <f>IFERROR(VLOOKUP($A199,tabla!$A$5:$AY$50000,5,FALSE),0)</f>
        <v>55</v>
      </c>
    </row>
    <row r="200" spans="1:7" ht="10.5" customHeight="1" x14ac:dyDescent="0.2">
      <c r="A200" s="310" t="s">
        <v>1617</v>
      </c>
      <c r="B200" s="58" t="s">
        <v>704</v>
      </c>
      <c r="C200" s="53" t="s">
        <v>201</v>
      </c>
      <c r="D200" s="83">
        <f>IFERROR(VLOOKUP($A200,tabla!$A$5:$AY$50000,2,FALSE),0)</f>
        <v>0</v>
      </c>
      <c r="E200" s="84">
        <f>IFERROR(VLOOKUP($A200,tabla!$A$5:$AY$50000,3,FALSE),0)</f>
        <v>0</v>
      </c>
      <c r="F200" s="85">
        <f>IFERROR(VLOOKUP($A200,tabla!$A$5:$AY$50000,4,FALSE),0)</f>
        <v>0</v>
      </c>
      <c r="G200" s="84">
        <f>IFERROR(VLOOKUP($A200,tabla!$A$5:$AY$50000,5,FALSE),0)</f>
        <v>0</v>
      </c>
    </row>
    <row r="201" spans="1:7" ht="10.5" customHeight="1" x14ac:dyDescent="0.2">
      <c r="A201" s="310" t="s">
        <v>1618</v>
      </c>
      <c r="B201" s="58" t="s">
        <v>705</v>
      </c>
      <c r="C201" s="53" t="s">
        <v>2</v>
      </c>
      <c r="D201" s="83">
        <f>IFERROR(VLOOKUP($A201,tabla!$A$5:$AY$50000,2,FALSE),0)</f>
        <v>0</v>
      </c>
      <c r="E201" s="84">
        <f>IFERROR(VLOOKUP($A201,tabla!$A$5:$AY$50000,3,FALSE),0)</f>
        <v>0</v>
      </c>
      <c r="F201" s="85">
        <f>IFERROR(VLOOKUP($A201,tabla!$A$5:$AY$50000,4,FALSE),0)</f>
        <v>0</v>
      </c>
      <c r="G201" s="84">
        <f>IFERROR(VLOOKUP($A201,tabla!$A$5:$AY$50000,5,FALSE),0)</f>
        <v>0</v>
      </c>
    </row>
    <row r="202" spans="1:7" ht="10.5" customHeight="1" x14ac:dyDescent="0.2">
      <c r="A202" s="310" t="s">
        <v>1619</v>
      </c>
      <c r="B202" s="58" t="s">
        <v>706</v>
      </c>
      <c r="C202" s="53" t="s">
        <v>3</v>
      </c>
      <c r="D202" s="83">
        <f>IFERROR(VLOOKUP($A202,tabla!$A$5:$AY$50000,2,FALSE),0)</f>
        <v>0</v>
      </c>
      <c r="E202" s="84">
        <f>IFERROR(VLOOKUP($A202,tabla!$A$5:$AY$50000,3,FALSE),0)</f>
        <v>0</v>
      </c>
      <c r="F202" s="85">
        <f>IFERROR(VLOOKUP($A202,tabla!$A$5:$AY$50000,4,FALSE),0)</f>
        <v>0</v>
      </c>
      <c r="G202" s="84">
        <f>IFERROR(VLOOKUP($A202,tabla!$A$5:$AY$50000,5,FALSE),0)</f>
        <v>0</v>
      </c>
    </row>
    <row r="203" spans="1:7" ht="10.5" customHeight="1" x14ac:dyDescent="0.2">
      <c r="A203" s="310" t="s">
        <v>1620</v>
      </c>
      <c r="B203" s="58" t="s">
        <v>707</v>
      </c>
      <c r="C203" s="53" t="s">
        <v>4</v>
      </c>
      <c r="D203" s="83">
        <f>IFERROR(VLOOKUP($A203,tabla!$A$5:$AY$50000,2,FALSE),0)</f>
        <v>0</v>
      </c>
      <c r="E203" s="84">
        <f>IFERROR(VLOOKUP($A203,tabla!$A$5:$AY$50000,3,FALSE),0)</f>
        <v>0</v>
      </c>
      <c r="F203" s="85">
        <f>IFERROR(VLOOKUP($A203,tabla!$A$5:$AY$50000,4,FALSE),0)</f>
        <v>0</v>
      </c>
      <c r="G203" s="84">
        <f>IFERROR(VLOOKUP($A203,tabla!$A$5:$AY$50000,5,FALSE),0)</f>
        <v>0</v>
      </c>
    </row>
    <row r="204" spans="1:7" ht="10.5" customHeight="1" x14ac:dyDescent="0.2">
      <c r="A204" s="310" t="s">
        <v>1621</v>
      </c>
      <c r="B204" s="58" t="s">
        <v>708</v>
      </c>
      <c r="C204" s="53" t="s">
        <v>5</v>
      </c>
      <c r="D204" s="83">
        <f>IFERROR(VLOOKUP($A204,tabla!$A$5:$AY$50000,2,FALSE),0)</f>
        <v>0</v>
      </c>
      <c r="E204" s="84">
        <f>IFERROR(VLOOKUP($A204,tabla!$A$5:$AY$50000,3,FALSE),0)</f>
        <v>0</v>
      </c>
      <c r="F204" s="85">
        <f>IFERROR(VLOOKUP($A204,tabla!$A$5:$AY$50000,4,FALSE),0)</f>
        <v>0</v>
      </c>
      <c r="G204" s="84">
        <f>IFERROR(VLOOKUP($A204,tabla!$A$5:$AY$50000,5,FALSE),0)</f>
        <v>0</v>
      </c>
    </row>
    <row r="205" spans="1:7" ht="10.5" customHeight="1" x14ac:dyDescent="0.2">
      <c r="A205" s="310" t="s">
        <v>1622</v>
      </c>
      <c r="B205" s="58" t="s">
        <v>709</v>
      </c>
      <c r="C205" s="53" t="s">
        <v>6</v>
      </c>
      <c r="D205" s="83">
        <f>IFERROR(VLOOKUP($A205,tabla!$A$5:$AY$50000,2,FALSE),0)</f>
        <v>0</v>
      </c>
      <c r="E205" s="84">
        <f>IFERROR(VLOOKUP($A205,tabla!$A$5:$AY$50000,3,FALSE),0)</f>
        <v>0</v>
      </c>
      <c r="F205" s="85">
        <f>IFERROR(VLOOKUP($A205,tabla!$A$5:$AY$50000,4,FALSE),0)</f>
        <v>0</v>
      </c>
      <c r="G205" s="84">
        <f>IFERROR(VLOOKUP($A205,tabla!$A$5:$AY$50000,5,FALSE),0)</f>
        <v>9</v>
      </c>
    </row>
    <row r="206" spans="1:7" ht="10.5" customHeight="1" x14ac:dyDescent="0.2">
      <c r="A206" s="310" t="s">
        <v>1313</v>
      </c>
      <c r="B206" s="58" t="s">
        <v>710</v>
      </c>
      <c r="C206" s="53" t="s">
        <v>7</v>
      </c>
      <c r="D206" s="83">
        <f>IFERROR(VLOOKUP($A206,tabla!$A$5:$AY$50000,2,FALSE),0)</f>
        <v>0</v>
      </c>
      <c r="E206" s="84">
        <f>IFERROR(VLOOKUP($A206,tabla!$A$5:$AY$50000,3,FALSE),0)</f>
        <v>0</v>
      </c>
      <c r="F206" s="85">
        <f>IFERROR(VLOOKUP($A206,tabla!$A$5:$AY$50000,4,FALSE),0)</f>
        <v>0</v>
      </c>
      <c r="G206" s="84">
        <f>IFERROR(VLOOKUP($A206,tabla!$A$5:$AY$50000,5,FALSE),0)</f>
        <v>271</v>
      </c>
    </row>
    <row r="207" spans="1:7" ht="10.5" customHeight="1" x14ac:dyDescent="0.2">
      <c r="A207" s="310" t="s">
        <v>1623</v>
      </c>
      <c r="B207" s="58" t="s">
        <v>711</v>
      </c>
      <c r="C207" s="53" t="s">
        <v>8</v>
      </c>
      <c r="D207" s="83">
        <f>IFERROR(VLOOKUP($A207,tabla!$A$5:$AY$50000,2,FALSE),0)</f>
        <v>0</v>
      </c>
      <c r="E207" s="84">
        <f>IFERROR(VLOOKUP($A207,tabla!$A$5:$AY$50000,3,FALSE),0)</f>
        <v>0</v>
      </c>
      <c r="F207" s="85">
        <f>IFERROR(VLOOKUP($A207,tabla!$A$5:$AY$50000,4,FALSE),0)</f>
        <v>0</v>
      </c>
      <c r="G207" s="84">
        <f>IFERROR(VLOOKUP($A207,tabla!$A$5:$AY$50000,5,FALSE),0)</f>
        <v>0</v>
      </c>
    </row>
    <row r="208" spans="1:7" ht="10.5" customHeight="1" x14ac:dyDescent="0.2">
      <c r="A208" s="310" t="s">
        <v>1624</v>
      </c>
      <c r="B208" s="58" t="s">
        <v>712</v>
      </c>
      <c r="C208" s="53" t="s">
        <v>9</v>
      </c>
      <c r="D208" s="83">
        <f>IFERROR(VLOOKUP($A208,tabla!$A$5:$AY$50000,2,FALSE),0)</f>
        <v>0</v>
      </c>
      <c r="E208" s="84">
        <f>IFERROR(VLOOKUP($A208,tabla!$A$5:$AY$50000,3,FALSE),0)</f>
        <v>0</v>
      </c>
      <c r="F208" s="85">
        <f>IFERROR(VLOOKUP($A208,tabla!$A$5:$AY$50000,4,FALSE),0)</f>
        <v>0</v>
      </c>
      <c r="G208" s="84">
        <f>IFERROR(VLOOKUP($A208,tabla!$A$5:$AY$50000,5,FALSE),0)</f>
        <v>0</v>
      </c>
    </row>
    <row r="209" spans="1:7" ht="10.5" customHeight="1" x14ac:dyDescent="0.2">
      <c r="A209" s="310" t="s">
        <v>1625</v>
      </c>
      <c r="B209" s="58" t="s">
        <v>713</v>
      </c>
      <c r="C209" s="53" t="s">
        <v>10</v>
      </c>
      <c r="D209" s="83">
        <f>IFERROR(VLOOKUP($A209,tabla!$A$5:$AY$50000,2,FALSE),0)</f>
        <v>0</v>
      </c>
      <c r="E209" s="84">
        <f>IFERROR(VLOOKUP($A209,tabla!$A$5:$AY$50000,3,FALSE),0)</f>
        <v>0</v>
      </c>
      <c r="F209" s="85">
        <f>IFERROR(VLOOKUP($A209,tabla!$A$5:$AY$50000,4,FALSE),0)</f>
        <v>0</v>
      </c>
      <c r="G209" s="84">
        <f>IFERROR(VLOOKUP($A209,tabla!$A$5:$AY$50000,5,FALSE),0)</f>
        <v>0</v>
      </c>
    </row>
    <row r="210" spans="1:7" ht="10.5" customHeight="1" x14ac:dyDescent="0.2">
      <c r="A210" s="310" t="s">
        <v>1626</v>
      </c>
      <c r="B210" s="58" t="s">
        <v>714</v>
      </c>
      <c r="C210" s="53" t="s">
        <v>11</v>
      </c>
      <c r="D210" s="83">
        <f>IFERROR(VLOOKUP($A210,tabla!$A$5:$AY$50000,2,FALSE),0)</f>
        <v>0</v>
      </c>
      <c r="E210" s="84">
        <f>IFERROR(VLOOKUP($A210,tabla!$A$5:$AY$50000,3,FALSE),0)</f>
        <v>0</v>
      </c>
      <c r="F210" s="85">
        <f>IFERROR(VLOOKUP($A210,tabla!$A$5:$AY$50000,4,FALSE),0)</f>
        <v>0</v>
      </c>
      <c r="G210" s="84">
        <f>IFERROR(VLOOKUP($A210,tabla!$A$5:$AY$50000,5,FALSE),0)</f>
        <v>0</v>
      </c>
    </row>
    <row r="211" spans="1:7" ht="10.5" customHeight="1" x14ac:dyDescent="0.2">
      <c r="A211" s="310" t="s">
        <v>1627</v>
      </c>
      <c r="B211" s="58" t="s">
        <v>715</v>
      </c>
      <c r="C211" s="53" t="s">
        <v>12</v>
      </c>
      <c r="D211" s="83">
        <f>IFERROR(VLOOKUP($A211,tabla!$A$5:$AY$50000,2,FALSE),0)</f>
        <v>0</v>
      </c>
      <c r="E211" s="84">
        <f>IFERROR(VLOOKUP($A211,tabla!$A$5:$AY$50000,3,FALSE),0)</f>
        <v>0</v>
      </c>
      <c r="F211" s="85">
        <f>IFERROR(VLOOKUP($A211,tabla!$A$5:$AY$50000,4,FALSE),0)</f>
        <v>0</v>
      </c>
      <c r="G211" s="84">
        <f>IFERROR(VLOOKUP($A211,tabla!$A$5:$AY$50000,5,FALSE),0)</f>
        <v>0</v>
      </c>
    </row>
    <row r="212" spans="1:7" ht="10.5" customHeight="1" x14ac:dyDescent="0.2">
      <c r="A212" s="310" t="s">
        <v>1628</v>
      </c>
      <c r="B212" s="58" t="s">
        <v>716</v>
      </c>
      <c r="C212" s="53" t="s">
        <v>360</v>
      </c>
      <c r="D212" s="83">
        <f>IFERROR(VLOOKUP($A212,tabla!$A$5:$AY$50000,2,FALSE),0)</f>
        <v>0</v>
      </c>
      <c r="E212" s="84">
        <f>IFERROR(VLOOKUP($A212,tabla!$A$5:$AY$50000,3,FALSE),0)</f>
        <v>0</v>
      </c>
      <c r="F212" s="85">
        <f>IFERROR(VLOOKUP($A212,tabla!$A$5:$AY$50000,4,FALSE),0)</f>
        <v>0</v>
      </c>
      <c r="G212" s="84">
        <f>IFERROR(VLOOKUP($A212,tabla!$A$5:$AY$50000,5,FALSE),0)</f>
        <v>0</v>
      </c>
    </row>
    <row r="213" spans="1:7" ht="10.5" customHeight="1" x14ac:dyDescent="0.2">
      <c r="A213" s="310" t="s">
        <v>1629</v>
      </c>
      <c r="B213" s="58" t="s">
        <v>717</v>
      </c>
      <c r="C213" s="53" t="s">
        <v>361</v>
      </c>
      <c r="D213" s="83">
        <f>IFERROR(VLOOKUP($A213,tabla!$A$5:$AY$50000,2,FALSE),0)</f>
        <v>0</v>
      </c>
      <c r="E213" s="84">
        <f>IFERROR(VLOOKUP($A213,tabla!$A$5:$AY$50000,3,FALSE),0)</f>
        <v>0</v>
      </c>
      <c r="F213" s="85">
        <f>IFERROR(VLOOKUP($A213,tabla!$A$5:$AY$50000,4,FALSE),0)</f>
        <v>0</v>
      </c>
      <c r="G213" s="84">
        <f>IFERROR(VLOOKUP($A213,tabla!$A$5:$AY$50000,5,FALSE),0)</f>
        <v>0</v>
      </c>
    </row>
    <row r="214" spans="1:7" ht="10.5" customHeight="1" x14ac:dyDescent="0.2">
      <c r="A214" s="310" t="s">
        <v>1630</v>
      </c>
      <c r="B214" s="58" t="s">
        <v>718</v>
      </c>
      <c r="C214" s="53" t="s">
        <v>379</v>
      </c>
      <c r="D214" s="83">
        <f>IFERROR(VLOOKUP($A214,tabla!$A$5:$AY$50000,2,FALSE),0)</f>
        <v>0</v>
      </c>
      <c r="E214" s="84">
        <f>IFERROR(VLOOKUP($A214,tabla!$A$5:$AY$50000,3,FALSE),0)</f>
        <v>0</v>
      </c>
      <c r="F214" s="85">
        <f>IFERROR(VLOOKUP($A214,tabla!$A$5:$AY$50000,4,FALSE),0)</f>
        <v>0</v>
      </c>
      <c r="G214" s="84">
        <f>IFERROR(VLOOKUP($A214,tabla!$A$5:$AY$50000,5,FALSE),0)</f>
        <v>0</v>
      </c>
    </row>
    <row r="215" spans="1:7" ht="10.5" customHeight="1" x14ac:dyDescent="0.2">
      <c r="A215" s="310" t="s">
        <v>1631</v>
      </c>
      <c r="B215" s="58" t="s">
        <v>719</v>
      </c>
      <c r="C215" s="59" t="s">
        <v>362</v>
      </c>
      <c r="D215" s="83">
        <f>IFERROR(VLOOKUP($A215,tabla!$A$5:$AY$50000,2,FALSE),0)</f>
        <v>0</v>
      </c>
      <c r="E215" s="84">
        <f>IFERROR(VLOOKUP($A215,tabla!$A$5:$AY$50000,3,FALSE),0)</f>
        <v>0</v>
      </c>
      <c r="F215" s="85">
        <f>IFERROR(VLOOKUP($A215,tabla!$A$5:$AY$50000,4,FALSE),0)</f>
        <v>0</v>
      </c>
      <c r="G215" s="84">
        <f>IFERROR(VLOOKUP($A215,tabla!$A$5:$AY$50000,5,FALSE),0)</f>
        <v>0</v>
      </c>
    </row>
    <row r="216" spans="1:7" ht="10.5" customHeight="1" x14ac:dyDescent="0.2">
      <c r="A216" s="310" t="s">
        <v>1632</v>
      </c>
      <c r="B216" s="58" t="s">
        <v>720</v>
      </c>
      <c r="C216" s="53" t="s">
        <v>380</v>
      </c>
      <c r="D216" s="83">
        <f>IFERROR(VLOOKUP($A216,tabla!$A$5:$AY$50000,2,FALSE),0)</f>
        <v>0</v>
      </c>
      <c r="E216" s="84">
        <f>IFERROR(VLOOKUP($A216,tabla!$A$5:$AY$50000,3,FALSE),0)</f>
        <v>0</v>
      </c>
      <c r="F216" s="85">
        <f>IFERROR(VLOOKUP($A216,tabla!$A$5:$AY$50000,4,FALSE),0)</f>
        <v>0</v>
      </c>
      <c r="G216" s="84">
        <f>IFERROR(VLOOKUP($A216,tabla!$A$5:$AY$50000,5,FALSE),0)</f>
        <v>0</v>
      </c>
    </row>
    <row r="217" spans="1:7" ht="10.5" customHeight="1" x14ac:dyDescent="0.2">
      <c r="A217" s="310" t="s">
        <v>1633</v>
      </c>
      <c r="B217" s="58" t="s">
        <v>721</v>
      </c>
      <c r="C217" s="53" t="s">
        <v>381</v>
      </c>
      <c r="D217" s="83">
        <f>IFERROR(VLOOKUP($A217,tabla!$A$5:$AY$50000,2,FALSE),0)</f>
        <v>0</v>
      </c>
      <c r="E217" s="84">
        <f>IFERROR(VLOOKUP($A217,tabla!$A$5:$AY$50000,3,FALSE),0)</f>
        <v>0</v>
      </c>
      <c r="F217" s="85">
        <f>IFERROR(VLOOKUP($A217,tabla!$A$5:$AY$50000,4,FALSE),0)</f>
        <v>0</v>
      </c>
      <c r="G217" s="84">
        <f>IFERROR(VLOOKUP($A217,tabla!$A$5:$AY$50000,5,FALSE),0)</f>
        <v>0</v>
      </c>
    </row>
    <row r="218" spans="1:7" ht="10.5" customHeight="1" x14ac:dyDescent="0.2">
      <c r="A218" s="310" t="s">
        <v>1634</v>
      </c>
      <c r="B218" s="58" t="s">
        <v>722</v>
      </c>
      <c r="C218" s="53" t="s">
        <v>235</v>
      </c>
      <c r="D218" s="83">
        <f>IFERROR(VLOOKUP($A218,tabla!$A$5:$AY$50000,2,FALSE),0)</f>
        <v>0</v>
      </c>
      <c r="E218" s="84">
        <f>IFERROR(VLOOKUP($A218,tabla!$A$5:$AY$50000,3,FALSE),0)</f>
        <v>0</v>
      </c>
      <c r="F218" s="85">
        <f>IFERROR(VLOOKUP($A218,tabla!$A$5:$AY$50000,4,FALSE),0)</f>
        <v>0</v>
      </c>
      <c r="G218" s="84">
        <f>IFERROR(VLOOKUP($A218,tabla!$A$5:$AY$50000,5,FALSE),0)</f>
        <v>0</v>
      </c>
    </row>
    <row r="219" spans="1:7" ht="10.5" customHeight="1" x14ac:dyDescent="0.2">
      <c r="A219" s="310" t="s">
        <v>1635</v>
      </c>
      <c r="B219" s="58" t="s">
        <v>723</v>
      </c>
      <c r="C219" s="53" t="s">
        <v>363</v>
      </c>
      <c r="D219" s="83">
        <f>IFERROR(VLOOKUP($A219,tabla!$A$5:$AY$50000,2,FALSE),0)</f>
        <v>0</v>
      </c>
      <c r="E219" s="84">
        <f>IFERROR(VLOOKUP($A219,tabla!$A$5:$AY$50000,3,FALSE),0)</f>
        <v>0</v>
      </c>
      <c r="F219" s="85">
        <f>IFERROR(VLOOKUP($A219,tabla!$A$5:$AY$50000,4,FALSE),0)</f>
        <v>0</v>
      </c>
      <c r="G219" s="84">
        <f>IFERROR(VLOOKUP($A219,tabla!$A$5:$AY$50000,5,FALSE),0)</f>
        <v>0</v>
      </c>
    </row>
    <row r="220" spans="1:7" ht="10.5" customHeight="1" x14ac:dyDescent="0.2">
      <c r="A220" s="310" t="s">
        <v>1636</v>
      </c>
      <c r="B220" s="58" t="s">
        <v>724</v>
      </c>
      <c r="C220" s="53" t="s">
        <v>257</v>
      </c>
      <c r="D220" s="83">
        <f>IFERROR(VLOOKUP($A220,tabla!$A$5:$AY$50000,2,FALSE),0)</f>
        <v>0</v>
      </c>
      <c r="E220" s="84">
        <f>IFERROR(VLOOKUP($A220,tabla!$A$5:$AY$50000,3,FALSE),0)</f>
        <v>0</v>
      </c>
      <c r="F220" s="85">
        <f>IFERROR(VLOOKUP($A220,tabla!$A$5:$AY$50000,4,FALSE),0)</f>
        <v>0</v>
      </c>
      <c r="G220" s="84">
        <f>IFERROR(VLOOKUP($A220,tabla!$A$5:$AY$50000,5,FALSE),0)</f>
        <v>0</v>
      </c>
    </row>
    <row r="221" spans="1:7" ht="10.5" customHeight="1" x14ac:dyDescent="0.2">
      <c r="A221" s="310" t="s">
        <v>1637</v>
      </c>
      <c r="B221" s="58" t="s">
        <v>725</v>
      </c>
      <c r="C221" s="53" t="s">
        <v>364</v>
      </c>
      <c r="D221" s="83">
        <f>IFERROR(VLOOKUP($A221,tabla!$A$5:$AY$50000,2,FALSE),0)</f>
        <v>0</v>
      </c>
      <c r="E221" s="84">
        <f>IFERROR(VLOOKUP($A221,tabla!$A$5:$AY$50000,3,FALSE),0)</f>
        <v>0</v>
      </c>
      <c r="F221" s="85">
        <f>IFERROR(VLOOKUP($A221,tabla!$A$5:$AY$50000,4,FALSE),0)</f>
        <v>0</v>
      </c>
      <c r="G221" s="84">
        <f>IFERROR(VLOOKUP($A221,tabla!$A$5:$AY$50000,5,FALSE),0)</f>
        <v>0</v>
      </c>
    </row>
    <row r="222" spans="1:7" ht="10.5" customHeight="1" x14ac:dyDescent="0.2">
      <c r="A222" s="310" t="s">
        <v>1638</v>
      </c>
      <c r="B222" s="58" t="s">
        <v>726</v>
      </c>
      <c r="C222" s="53" t="s">
        <v>365</v>
      </c>
      <c r="D222" s="83">
        <f>IFERROR(VLOOKUP($A222,tabla!$A$5:$AY$50000,2,FALSE),0)</f>
        <v>0</v>
      </c>
      <c r="E222" s="84">
        <f>IFERROR(VLOOKUP($A222,tabla!$A$5:$AY$50000,3,FALSE),0)</f>
        <v>0</v>
      </c>
      <c r="F222" s="85">
        <f>IFERROR(VLOOKUP($A222,tabla!$A$5:$AY$50000,4,FALSE),0)</f>
        <v>0</v>
      </c>
      <c r="G222" s="84">
        <f>IFERROR(VLOOKUP($A222,tabla!$A$5:$AY$50000,5,FALSE),0)</f>
        <v>0</v>
      </c>
    </row>
    <row r="223" spans="1:7" ht="10.5" customHeight="1" x14ac:dyDescent="0.2">
      <c r="A223" s="310" t="s">
        <v>1639</v>
      </c>
      <c r="B223" s="58" t="s">
        <v>727</v>
      </c>
      <c r="C223" s="53" t="s">
        <v>353</v>
      </c>
      <c r="D223" s="83">
        <f>IFERROR(VLOOKUP($A223,tabla!$A$5:$AY$50000,2,FALSE),0)</f>
        <v>0</v>
      </c>
      <c r="E223" s="84">
        <f>IFERROR(VLOOKUP($A223,tabla!$A$5:$AY$50000,3,FALSE),0)</f>
        <v>0</v>
      </c>
      <c r="F223" s="85">
        <f>IFERROR(VLOOKUP($A223,tabla!$A$5:$AY$50000,4,FALSE),0)</f>
        <v>0</v>
      </c>
      <c r="G223" s="84">
        <f>IFERROR(VLOOKUP($A223,tabla!$A$5:$AY$50000,5,FALSE),0)</f>
        <v>0</v>
      </c>
    </row>
    <row r="224" spans="1:7" ht="10.5" customHeight="1" x14ac:dyDescent="0.2">
      <c r="A224" s="310" t="s">
        <v>1640</v>
      </c>
      <c r="B224" s="58" t="s">
        <v>728</v>
      </c>
      <c r="C224" s="53" t="s">
        <v>237</v>
      </c>
      <c r="D224" s="83">
        <f>IFERROR(VLOOKUP($A224,tabla!$A$5:$AY$50000,2,FALSE),0)</f>
        <v>0</v>
      </c>
      <c r="E224" s="84">
        <f>IFERROR(VLOOKUP($A224,tabla!$A$5:$AY$50000,3,FALSE),0)</f>
        <v>0</v>
      </c>
      <c r="F224" s="85">
        <f>IFERROR(VLOOKUP($A224,tabla!$A$5:$AY$50000,4,FALSE),0)</f>
        <v>0</v>
      </c>
      <c r="G224" s="84">
        <f>IFERROR(VLOOKUP($A224,tabla!$A$5:$AY$50000,5,FALSE),0)</f>
        <v>0</v>
      </c>
    </row>
    <row r="225" spans="1:7" ht="10.5" customHeight="1" x14ac:dyDescent="0.2">
      <c r="A225" s="310" t="s">
        <v>1641</v>
      </c>
      <c r="B225" s="58" t="s">
        <v>729</v>
      </c>
      <c r="C225" s="53" t="s">
        <v>238</v>
      </c>
      <c r="D225" s="83">
        <f>IFERROR(VLOOKUP($A225,tabla!$A$5:$AY$50000,2,FALSE),0)</f>
        <v>0</v>
      </c>
      <c r="E225" s="84">
        <f>IFERROR(VLOOKUP($A225,tabla!$A$5:$AY$50000,3,FALSE),0)</f>
        <v>0</v>
      </c>
      <c r="F225" s="85">
        <f>IFERROR(VLOOKUP($A225,tabla!$A$5:$AY$50000,4,FALSE),0)</f>
        <v>0</v>
      </c>
      <c r="G225" s="84">
        <f>IFERROR(VLOOKUP($A225,tabla!$A$5:$AY$50000,5,FALSE),0)</f>
        <v>0</v>
      </c>
    </row>
    <row r="226" spans="1:7" ht="10.5" customHeight="1" x14ac:dyDescent="0.2">
      <c r="A226" s="310" t="s">
        <v>1642</v>
      </c>
      <c r="B226" s="58" t="s">
        <v>730</v>
      </c>
      <c r="C226" s="53" t="s">
        <v>239</v>
      </c>
      <c r="D226" s="83">
        <f>IFERROR(VLOOKUP($A226,tabla!$A$5:$AY$50000,2,FALSE),0)</f>
        <v>0</v>
      </c>
      <c r="E226" s="84">
        <f>IFERROR(VLOOKUP($A226,tabla!$A$5:$AY$50000,3,FALSE),0)</f>
        <v>0</v>
      </c>
      <c r="F226" s="85">
        <f>IFERROR(VLOOKUP($A226,tabla!$A$5:$AY$50000,4,FALSE),0)</f>
        <v>0</v>
      </c>
      <c r="G226" s="84">
        <f>IFERROR(VLOOKUP($A226,tabla!$A$5:$AY$50000,5,FALSE),0)</f>
        <v>0</v>
      </c>
    </row>
    <row r="227" spans="1:7" ht="10.5" customHeight="1" x14ac:dyDescent="0.2">
      <c r="A227" s="310" t="s">
        <v>1643</v>
      </c>
      <c r="B227" s="58" t="s">
        <v>731</v>
      </c>
      <c r="C227" s="53" t="s">
        <v>240</v>
      </c>
      <c r="D227" s="83">
        <f>IFERROR(VLOOKUP($A227,tabla!$A$5:$AY$50000,2,FALSE),0)</f>
        <v>0</v>
      </c>
      <c r="E227" s="84">
        <f>IFERROR(VLOOKUP($A227,tabla!$A$5:$AY$50000,3,FALSE),0)</f>
        <v>0</v>
      </c>
      <c r="F227" s="85">
        <f>IFERROR(VLOOKUP($A227,tabla!$A$5:$AY$50000,4,FALSE),0)</f>
        <v>0</v>
      </c>
      <c r="G227" s="84">
        <f>IFERROR(VLOOKUP($A227,tabla!$A$5:$AY$50000,5,FALSE),0)</f>
        <v>0</v>
      </c>
    </row>
    <row r="228" spans="1:7" ht="10.5" customHeight="1" x14ac:dyDescent="0.2">
      <c r="A228" s="310" t="s">
        <v>1644</v>
      </c>
      <c r="B228" s="58" t="s">
        <v>732</v>
      </c>
      <c r="C228" s="53" t="s">
        <v>241</v>
      </c>
      <c r="D228" s="83">
        <f>IFERROR(VLOOKUP($A228,tabla!$A$5:$AY$50000,2,FALSE),0)</f>
        <v>0</v>
      </c>
      <c r="E228" s="84">
        <f>IFERROR(VLOOKUP($A228,tabla!$A$5:$AY$50000,3,FALSE),0)</f>
        <v>0</v>
      </c>
      <c r="F228" s="85">
        <f>IFERROR(VLOOKUP($A228,tabla!$A$5:$AY$50000,4,FALSE),0)</f>
        <v>0</v>
      </c>
      <c r="G228" s="84">
        <f>IFERROR(VLOOKUP($A228,tabla!$A$5:$AY$50000,5,FALSE),0)</f>
        <v>0</v>
      </c>
    </row>
    <row r="229" spans="1:7" ht="10.5" customHeight="1" x14ac:dyDescent="0.2">
      <c r="A229" s="310" t="s">
        <v>1645</v>
      </c>
      <c r="B229" s="58" t="s">
        <v>733</v>
      </c>
      <c r="C229" s="53" t="s">
        <v>242</v>
      </c>
      <c r="D229" s="83">
        <f>IFERROR(VLOOKUP($A229,tabla!$A$5:$AY$50000,2,FALSE),0)</f>
        <v>0</v>
      </c>
      <c r="E229" s="84">
        <f>IFERROR(VLOOKUP($A229,tabla!$A$5:$AY$50000,3,FALSE),0)</f>
        <v>0</v>
      </c>
      <c r="F229" s="85">
        <f>IFERROR(VLOOKUP($A229,tabla!$A$5:$AY$50000,4,FALSE),0)</f>
        <v>0</v>
      </c>
      <c r="G229" s="84">
        <f>IFERROR(VLOOKUP($A229,tabla!$A$5:$AY$50000,5,FALSE),0)</f>
        <v>0</v>
      </c>
    </row>
    <row r="230" spans="1:7" ht="10.5" customHeight="1" x14ac:dyDescent="0.2">
      <c r="A230" s="310" t="s">
        <v>1646</v>
      </c>
      <c r="B230" s="58" t="s">
        <v>734</v>
      </c>
      <c r="C230" s="53" t="s">
        <v>366</v>
      </c>
      <c r="D230" s="83">
        <f>IFERROR(VLOOKUP($A230,tabla!$A$5:$AY$50000,2,FALSE),0)</f>
        <v>0</v>
      </c>
      <c r="E230" s="84">
        <f>IFERROR(VLOOKUP($A230,tabla!$A$5:$AY$50000,3,FALSE),0)</f>
        <v>0</v>
      </c>
      <c r="F230" s="85">
        <f>IFERROR(VLOOKUP($A230,tabla!$A$5:$AY$50000,4,FALSE),0)</f>
        <v>0</v>
      </c>
      <c r="G230" s="84">
        <f>IFERROR(VLOOKUP($A230,tabla!$A$5:$AY$50000,5,FALSE),0)</f>
        <v>0</v>
      </c>
    </row>
    <row r="231" spans="1:7" ht="10.5" customHeight="1" x14ac:dyDescent="0.2">
      <c r="A231" s="310" t="s">
        <v>1647</v>
      </c>
      <c r="B231" s="58" t="s">
        <v>735</v>
      </c>
      <c r="C231" s="53" t="s">
        <v>160</v>
      </c>
      <c r="D231" s="83">
        <f>IFERROR(VLOOKUP($A231,tabla!$A$5:$AY$50000,2,FALSE),0)</f>
        <v>0</v>
      </c>
      <c r="E231" s="84">
        <f>IFERROR(VLOOKUP($A231,tabla!$A$5:$AY$50000,3,FALSE),0)</f>
        <v>0</v>
      </c>
      <c r="F231" s="85">
        <f>IFERROR(VLOOKUP($A231,tabla!$A$5:$AY$50000,4,FALSE),0)</f>
        <v>0</v>
      </c>
      <c r="G231" s="84">
        <f>IFERROR(VLOOKUP($A231,tabla!$A$5:$AY$50000,5,FALSE),0)</f>
        <v>0</v>
      </c>
    </row>
    <row r="232" spans="1:7" ht="10.5" customHeight="1" x14ac:dyDescent="0.2">
      <c r="A232" s="310" t="s">
        <v>1648</v>
      </c>
      <c r="B232" s="58" t="s">
        <v>736</v>
      </c>
      <c r="C232" s="53" t="s">
        <v>161</v>
      </c>
      <c r="D232" s="83">
        <f>IFERROR(VLOOKUP($A232,tabla!$A$5:$AY$50000,2,FALSE),0)</f>
        <v>0</v>
      </c>
      <c r="E232" s="84">
        <f>IFERROR(VLOOKUP($A232,tabla!$A$5:$AY$50000,3,FALSE),0)</f>
        <v>0</v>
      </c>
      <c r="F232" s="85">
        <f>IFERROR(VLOOKUP($A232,tabla!$A$5:$AY$50000,4,FALSE),0)</f>
        <v>0</v>
      </c>
      <c r="G232" s="84">
        <f>IFERROR(VLOOKUP($A232,tabla!$A$5:$AY$50000,5,FALSE),0)</f>
        <v>0</v>
      </c>
    </row>
    <row r="233" spans="1:7" ht="10.5" customHeight="1" x14ac:dyDescent="0.2">
      <c r="A233" s="310" t="s">
        <v>1649</v>
      </c>
      <c r="B233" s="58" t="s">
        <v>737</v>
      </c>
      <c r="C233" s="53" t="s">
        <v>162</v>
      </c>
      <c r="D233" s="83">
        <f>IFERROR(VLOOKUP($A233,tabla!$A$5:$AY$50000,2,FALSE),0)</f>
        <v>0</v>
      </c>
      <c r="E233" s="84">
        <f>IFERROR(VLOOKUP($A233,tabla!$A$5:$AY$50000,3,FALSE),0)</f>
        <v>0</v>
      </c>
      <c r="F233" s="85">
        <f>IFERROR(VLOOKUP($A233,tabla!$A$5:$AY$50000,4,FALSE),0)</f>
        <v>0</v>
      </c>
      <c r="G233" s="84">
        <f>IFERROR(VLOOKUP($A233,tabla!$A$5:$AY$50000,5,FALSE),0)</f>
        <v>0</v>
      </c>
    </row>
    <row r="234" spans="1:7" ht="10.5" customHeight="1" x14ac:dyDescent="0.2">
      <c r="A234" s="310" t="s">
        <v>1650</v>
      </c>
      <c r="B234" s="58" t="s">
        <v>738</v>
      </c>
      <c r="C234" s="53" t="s">
        <v>163</v>
      </c>
      <c r="D234" s="83">
        <f>IFERROR(VLOOKUP($A234,tabla!$A$5:$AY$50000,2,FALSE),0)</f>
        <v>0</v>
      </c>
      <c r="E234" s="84">
        <f>IFERROR(VLOOKUP($A234,tabla!$A$5:$AY$50000,3,FALSE),0)</f>
        <v>0</v>
      </c>
      <c r="F234" s="85">
        <f>IFERROR(VLOOKUP($A234,tabla!$A$5:$AY$50000,4,FALSE),0)</f>
        <v>0</v>
      </c>
      <c r="G234" s="97">
        <f>IFERROR(VLOOKUP($A234,tabla!$A$5:$AY$50000,5,FALSE),0)</f>
        <v>0</v>
      </c>
    </row>
    <row r="235" spans="1:7" x14ac:dyDescent="0.2">
      <c r="A235" s="296"/>
      <c r="B235" s="408" t="s">
        <v>108</v>
      </c>
      <c r="C235" s="409"/>
      <c r="D235" s="90">
        <f>SUM(D178:D234)</f>
        <v>1431</v>
      </c>
      <c r="E235" s="91">
        <f>SUM(E178:E234)</f>
        <v>0</v>
      </c>
      <c r="F235" s="91">
        <f>SUM(F178:F234)</f>
        <v>1431</v>
      </c>
      <c r="G235" s="92">
        <f>SUM(G178:G234)</f>
        <v>3209</v>
      </c>
    </row>
    <row r="236" spans="1:7" x14ac:dyDescent="0.2">
      <c r="B236" s="434" t="s">
        <v>1066</v>
      </c>
      <c r="C236" s="434"/>
      <c r="D236" s="444"/>
      <c r="E236" s="444"/>
      <c r="F236" s="444"/>
      <c r="G236" s="444"/>
    </row>
    <row r="237" spans="1:7" ht="10.5" customHeight="1" x14ac:dyDescent="0.2">
      <c r="A237" s="310" t="s">
        <v>1222</v>
      </c>
      <c r="B237" s="57" t="s">
        <v>739</v>
      </c>
      <c r="C237" s="51" t="s">
        <v>367</v>
      </c>
      <c r="D237" s="96">
        <f>IFERROR(VLOOKUP($A237,tabla!$A$5:$AY$50000,2,FALSE),0)</f>
        <v>0</v>
      </c>
      <c r="E237" s="82">
        <f>IFERROR(VLOOKUP($A237,tabla!$A$5:$AY$50000,3,FALSE),0)</f>
        <v>0</v>
      </c>
      <c r="F237" s="81">
        <f>IFERROR(VLOOKUP($A237,tabla!$A$5:$AY$50000,4,FALSE),0)</f>
        <v>0</v>
      </c>
      <c r="G237" s="82">
        <f>IFERROR(VLOOKUP($A237,tabla!$A$5:$AY$50000,5,FALSE),0)</f>
        <v>182</v>
      </c>
    </row>
    <row r="238" spans="1:7" ht="10.5" customHeight="1" x14ac:dyDescent="0.2">
      <c r="A238" s="310" t="s">
        <v>1296</v>
      </c>
      <c r="B238" s="58" t="s">
        <v>740</v>
      </c>
      <c r="C238" s="53" t="s">
        <v>164</v>
      </c>
      <c r="D238" s="83">
        <f>IFERROR(VLOOKUP($A238,tabla!$A$5:$AY$50000,2,FALSE),0)</f>
        <v>1</v>
      </c>
      <c r="E238" s="84">
        <f>IFERROR(VLOOKUP($A238,tabla!$A$5:$AY$50000,3,FALSE),0)</f>
        <v>1</v>
      </c>
      <c r="F238" s="85">
        <f>IFERROR(VLOOKUP($A238,tabla!$A$5:$AY$50000,4,FALSE),0)</f>
        <v>0</v>
      </c>
      <c r="G238" s="84">
        <f>IFERROR(VLOOKUP($A238,tabla!$A$5:$AY$50000,5,FALSE),0)</f>
        <v>566</v>
      </c>
    </row>
    <row r="239" spans="1:7" ht="10.5" customHeight="1" x14ac:dyDescent="0.2">
      <c r="A239" s="310" t="s">
        <v>1365</v>
      </c>
      <c r="B239" s="58" t="s">
        <v>741</v>
      </c>
      <c r="C239" s="53" t="s">
        <v>165</v>
      </c>
      <c r="D239" s="83">
        <f>IFERROR(VLOOKUP($A239,tabla!$A$5:$AY$50000,2,FALSE),0)</f>
        <v>12</v>
      </c>
      <c r="E239" s="84">
        <f>IFERROR(VLOOKUP($A239,tabla!$A$5:$AY$50000,3,FALSE),0)</f>
        <v>0</v>
      </c>
      <c r="F239" s="85">
        <f>IFERROR(VLOOKUP($A239,tabla!$A$5:$AY$50000,4,FALSE),0)</f>
        <v>12</v>
      </c>
      <c r="G239" s="84">
        <f>IFERROR(VLOOKUP($A239,tabla!$A$5:$AY$50000,5,FALSE),0)</f>
        <v>0</v>
      </c>
    </row>
    <row r="240" spans="1:7" ht="10.5" customHeight="1" x14ac:dyDescent="0.2">
      <c r="A240" s="310" t="s">
        <v>1322</v>
      </c>
      <c r="B240" s="58" t="s">
        <v>742</v>
      </c>
      <c r="C240" s="53" t="s">
        <v>166</v>
      </c>
      <c r="D240" s="83">
        <f>IFERROR(VLOOKUP($A240,tabla!$A$5:$AY$50000,2,FALSE),0)</f>
        <v>139</v>
      </c>
      <c r="E240" s="84">
        <f>IFERROR(VLOOKUP($A240,tabla!$A$5:$AY$50000,3,FALSE),0)</f>
        <v>0</v>
      </c>
      <c r="F240" s="85">
        <f>IFERROR(VLOOKUP($A240,tabla!$A$5:$AY$50000,4,FALSE),0)</f>
        <v>139</v>
      </c>
      <c r="G240" s="84">
        <f>IFERROR(VLOOKUP($A240,tabla!$A$5:$AY$50000,5,FALSE),0)</f>
        <v>7</v>
      </c>
    </row>
    <row r="241" spans="1:7" ht="10.5" customHeight="1" x14ac:dyDescent="0.2">
      <c r="A241" s="310" t="s">
        <v>1651</v>
      </c>
      <c r="B241" s="58" t="s">
        <v>743</v>
      </c>
      <c r="C241" s="53" t="s">
        <v>167</v>
      </c>
      <c r="D241" s="83">
        <f>IFERROR(VLOOKUP($A241,tabla!$A$5:$AY$50000,2,FALSE),0)</f>
        <v>0</v>
      </c>
      <c r="E241" s="84">
        <f>IFERROR(VLOOKUP($A241,tabla!$A$5:$AY$50000,3,FALSE),0)</f>
        <v>0</v>
      </c>
      <c r="F241" s="85">
        <f>IFERROR(VLOOKUP($A241,tabla!$A$5:$AY$50000,4,FALSE),0)</f>
        <v>0</v>
      </c>
      <c r="G241" s="84">
        <f>IFERROR(VLOOKUP($A241,tabla!$A$5:$AY$50000,5,FALSE),0)</f>
        <v>0</v>
      </c>
    </row>
    <row r="242" spans="1:7" ht="10.5" customHeight="1" x14ac:dyDescent="0.2">
      <c r="A242" s="310" t="s">
        <v>1335</v>
      </c>
      <c r="B242" s="58" t="s">
        <v>744</v>
      </c>
      <c r="C242" s="53" t="s">
        <v>168</v>
      </c>
      <c r="D242" s="83">
        <f>IFERROR(VLOOKUP($A242,tabla!$A$5:$AY$50000,2,FALSE),0)</f>
        <v>129</v>
      </c>
      <c r="E242" s="84">
        <f>IFERROR(VLOOKUP($A242,tabla!$A$5:$AY$50000,3,FALSE),0)</f>
        <v>0</v>
      </c>
      <c r="F242" s="85">
        <f>IFERROR(VLOOKUP($A242,tabla!$A$5:$AY$50000,4,FALSE),0)</f>
        <v>129</v>
      </c>
      <c r="G242" s="84">
        <f>IFERROR(VLOOKUP($A242,tabla!$A$5:$AY$50000,5,FALSE),0)</f>
        <v>115</v>
      </c>
    </row>
    <row r="243" spans="1:7" ht="10.5" customHeight="1" x14ac:dyDescent="0.2">
      <c r="A243" s="310" t="s">
        <v>1314</v>
      </c>
      <c r="B243" s="58" t="s">
        <v>745</v>
      </c>
      <c r="C243" s="53" t="s">
        <v>169</v>
      </c>
      <c r="D243" s="83">
        <f>IFERROR(VLOOKUP($A243,tabla!$A$5:$AY$50000,2,FALSE),0)</f>
        <v>112</v>
      </c>
      <c r="E243" s="84">
        <f>IFERROR(VLOOKUP($A243,tabla!$A$5:$AY$50000,3,FALSE),0)</f>
        <v>0</v>
      </c>
      <c r="F243" s="85">
        <f>IFERROR(VLOOKUP($A243,tabla!$A$5:$AY$50000,4,FALSE),0)</f>
        <v>112</v>
      </c>
      <c r="G243" s="84">
        <f>IFERROR(VLOOKUP($A243,tabla!$A$5:$AY$50000,5,FALSE),0)</f>
        <v>44</v>
      </c>
    </row>
    <row r="244" spans="1:7" ht="10.5" customHeight="1" x14ac:dyDescent="0.2">
      <c r="A244" s="310" t="s">
        <v>1652</v>
      </c>
      <c r="B244" s="58" t="s">
        <v>746</v>
      </c>
      <c r="C244" s="53" t="s">
        <v>170</v>
      </c>
      <c r="D244" s="83">
        <f>IFERROR(VLOOKUP($A244,tabla!$A$5:$AY$50000,2,FALSE),0)</f>
        <v>0</v>
      </c>
      <c r="E244" s="84">
        <f>IFERROR(VLOOKUP($A244,tabla!$A$5:$AY$50000,3,FALSE),0)</f>
        <v>0</v>
      </c>
      <c r="F244" s="85">
        <f>IFERROR(VLOOKUP($A244,tabla!$A$5:$AY$50000,4,FALSE),0)</f>
        <v>0</v>
      </c>
      <c r="G244" s="84">
        <f>IFERROR(VLOOKUP($A244,tabla!$A$5:$AY$50000,5,FALSE),0)</f>
        <v>0</v>
      </c>
    </row>
    <row r="245" spans="1:7" ht="10.5" customHeight="1" x14ac:dyDescent="0.2">
      <c r="A245" s="310" t="s">
        <v>1653</v>
      </c>
      <c r="B245" s="58" t="s">
        <v>747</v>
      </c>
      <c r="C245" s="53" t="s">
        <v>171</v>
      </c>
      <c r="D245" s="83">
        <f>IFERROR(VLOOKUP($A245,tabla!$A$5:$AY$50000,2,FALSE),0)</f>
        <v>0</v>
      </c>
      <c r="E245" s="84">
        <f>IFERROR(VLOOKUP($A245,tabla!$A$5:$AY$50000,3,FALSE),0)</f>
        <v>0</v>
      </c>
      <c r="F245" s="85">
        <f>IFERROR(VLOOKUP($A245,tabla!$A$5:$AY$50000,4,FALSE),0)</f>
        <v>0</v>
      </c>
      <c r="G245" s="84">
        <f>IFERROR(VLOOKUP($A245,tabla!$A$5:$AY$50000,5,FALSE),0)</f>
        <v>0</v>
      </c>
    </row>
    <row r="246" spans="1:7" ht="10.5" customHeight="1" x14ac:dyDescent="0.2">
      <c r="A246" s="310" t="s">
        <v>1223</v>
      </c>
      <c r="B246" s="58" t="s">
        <v>748</v>
      </c>
      <c r="C246" s="53" t="s">
        <v>368</v>
      </c>
      <c r="D246" s="83">
        <f>IFERROR(VLOOKUP($A246,tabla!$A$5:$AY$50000,2,FALSE),0)</f>
        <v>4756</v>
      </c>
      <c r="E246" s="84">
        <f>IFERROR(VLOOKUP($A246,tabla!$A$5:$AY$50000,3,FALSE),0)</f>
        <v>0</v>
      </c>
      <c r="F246" s="85">
        <f>IFERROR(VLOOKUP($A246,tabla!$A$5:$AY$50000,4,FALSE),0)</f>
        <v>4756</v>
      </c>
      <c r="G246" s="84">
        <f>IFERROR(VLOOKUP($A246,tabla!$A$5:$AY$50000,5,FALSE),0)</f>
        <v>7412</v>
      </c>
    </row>
    <row r="247" spans="1:7" ht="10.5" customHeight="1" x14ac:dyDescent="0.2">
      <c r="A247" s="310" t="s">
        <v>1654</v>
      </c>
      <c r="B247" s="58" t="s">
        <v>749</v>
      </c>
      <c r="C247" s="53" t="s">
        <v>348</v>
      </c>
      <c r="D247" s="83">
        <f>IFERROR(VLOOKUP($A247,tabla!$A$5:$AY$50000,2,FALSE),0)</f>
        <v>0</v>
      </c>
      <c r="E247" s="84">
        <f>IFERROR(VLOOKUP($A247,tabla!$A$5:$AY$50000,3,FALSE),0)</f>
        <v>0</v>
      </c>
      <c r="F247" s="85">
        <f>IFERROR(VLOOKUP($A247,tabla!$A$5:$AY$50000,4,FALSE),0)</f>
        <v>0</v>
      </c>
      <c r="G247" s="84">
        <f>IFERROR(VLOOKUP($A247,tabla!$A$5:$AY$50000,5,FALSE),0)</f>
        <v>0</v>
      </c>
    </row>
    <row r="248" spans="1:7" ht="10.5" customHeight="1" x14ac:dyDescent="0.2">
      <c r="A248" s="310" t="s">
        <v>1655</v>
      </c>
      <c r="B248" s="58" t="s">
        <v>750</v>
      </c>
      <c r="C248" s="53" t="s">
        <v>191</v>
      </c>
      <c r="D248" s="83">
        <f>IFERROR(VLOOKUP($A248,tabla!$A$5:$AY$50000,2,FALSE),0)</f>
        <v>0</v>
      </c>
      <c r="E248" s="84">
        <f>IFERROR(VLOOKUP($A248,tabla!$A$5:$AY$50000,3,FALSE),0)</f>
        <v>0</v>
      </c>
      <c r="F248" s="85">
        <f>IFERROR(VLOOKUP($A248,tabla!$A$5:$AY$50000,4,FALSE),0)</f>
        <v>0</v>
      </c>
      <c r="G248" s="84">
        <f>IFERROR(VLOOKUP($A248,tabla!$A$5:$AY$50000,5,FALSE),0)</f>
        <v>0</v>
      </c>
    </row>
    <row r="249" spans="1:7" ht="10.5" customHeight="1" x14ac:dyDescent="0.2">
      <c r="A249" s="310" t="s">
        <v>1656</v>
      </c>
      <c r="B249" s="58" t="s">
        <v>751</v>
      </c>
      <c r="C249" s="53" t="s">
        <v>1116</v>
      </c>
      <c r="D249" s="83">
        <f>IFERROR(VLOOKUP($A249,tabla!$A$5:$AY$50000,2,FALSE),0)</f>
        <v>0</v>
      </c>
      <c r="E249" s="84">
        <f>IFERROR(VLOOKUP($A249,tabla!$A$5:$AY$50000,3,FALSE),0)</f>
        <v>0</v>
      </c>
      <c r="F249" s="85">
        <f>IFERROR(VLOOKUP($A249,tabla!$A$5:$AY$50000,4,FALSE),0)</f>
        <v>0</v>
      </c>
      <c r="G249" s="84">
        <f>IFERROR(VLOOKUP($A249,tabla!$A$5:$AY$50000,5,FALSE),0)</f>
        <v>0</v>
      </c>
    </row>
    <row r="250" spans="1:7" ht="10.5" customHeight="1" x14ac:dyDescent="0.2">
      <c r="A250" s="310" t="s">
        <v>1657</v>
      </c>
      <c r="B250" s="58" t="s">
        <v>752</v>
      </c>
      <c r="C250" s="53" t="s">
        <v>192</v>
      </c>
      <c r="D250" s="83">
        <f>IFERROR(VLOOKUP($A250,tabla!$A$5:$AY$50000,2,FALSE),0)</f>
        <v>0</v>
      </c>
      <c r="E250" s="84">
        <f>IFERROR(VLOOKUP($A250,tabla!$A$5:$AY$50000,3,FALSE),0)</f>
        <v>0</v>
      </c>
      <c r="F250" s="85">
        <f>IFERROR(VLOOKUP($A250,tabla!$A$5:$AY$50000,4,FALSE),0)</f>
        <v>0</v>
      </c>
      <c r="G250" s="84">
        <f>IFERROR(VLOOKUP($A250,tabla!$A$5:$AY$50000,5,FALSE),0)</f>
        <v>0</v>
      </c>
    </row>
    <row r="251" spans="1:7" ht="10.5" customHeight="1" x14ac:dyDescent="0.2">
      <c r="A251" s="310" t="s">
        <v>1658</v>
      </c>
      <c r="B251" s="58" t="s">
        <v>753</v>
      </c>
      <c r="C251" s="53" t="s">
        <v>193</v>
      </c>
      <c r="D251" s="83">
        <f>IFERROR(VLOOKUP($A251,tabla!$A$5:$AY$50000,2,FALSE),0)</f>
        <v>0</v>
      </c>
      <c r="E251" s="84">
        <f>IFERROR(VLOOKUP($A251,tabla!$A$5:$AY$50000,3,FALSE),0)</f>
        <v>0</v>
      </c>
      <c r="F251" s="85">
        <f>IFERROR(VLOOKUP($A251,tabla!$A$5:$AY$50000,4,FALSE),0)</f>
        <v>0</v>
      </c>
      <c r="G251" s="84">
        <f>IFERROR(VLOOKUP($A251,tabla!$A$5:$AY$50000,5,FALSE),0)</f>
        <v>1</v>
      </c>
    </row>
    <row r="252" spans="1:7" ht="10.5" customHeight="1" x14ac:dyDescent="0.2">
      <c r="A252" s="310" t="s">
        <v>1345</v>
      </c>
      <c r="B252" s="58" t="s">
        <v>754</v>
      </c>
      <c r="C252" s="53" t="s">
        <v>1117</v>
      </c>
      <c r="D252" s="83">
        <f>IFERROR(VLOOKUP($A252,tabla!$A$5:$AY$50000,2,FALSE),0)</f>
        <v>0</v>
      </c>
      <c r="E252" s="84">
        <f>IFERROR(VLOOKUP($A252,tabla!$A$5:$AY$50000,3,FALSE),0)</f>
        <v>0</v>
      </c>
      <c r="F252" s="85">
        <f>IFERROR(VLOOKUP($A252,tabla!$A$5:$AY$50000,4,FALSE),0)</f>
        <v>0</v>
      </c>
      <c r="G252" s="84">
        <f>IFERROR(VLOOKUP($A252,tabla!$A$5:$AY$50000,5,FALSE),0)</f>
        <v>1</v>
      </c>
    </row>
    <row r="253" spans="1:7" ht="10.5" customHeight="1" x14ac:dyDescent="0.2">
      <c r="A253" s="310" t="s">
        <v>1366</v>
      </c>
      <c r="B253" s="58" t="s">
        <v>755</v>
      </c>
      <c r="C253" s="53" t="s">
        <v>369</v>
      </c>
      <c r="D253" s="83">
        <f>IFERROR(VLOOKUP($A253,tabla!$A$5:$AY$50000,2,FALSE),0)</f>
        <v>12</v>
      </c>
      <c r="E253" s="84">
        <f>IFERROR(VLOOKUP($A253,tabla!$A$5:$AY$50000,3,FALSE),0)</f>
        <v>0</v>
      </c>
      <c r="F253" s="85">
        <f>IFERROR(VLOOKUP($A253,tabla!$A$5:$AY$50000,4,FALSE),0)</f>
        <v>12</v>
      </c>
      <c r="G253" s="84">
        <f>IFERROR(VLOOKUP($A253,tabla!$A$5:$AY$50000,5,FALSE),0)</f>
        <v>0</v>
      </c>
    </row>
    <row r="254" spans="1:7" ht="10.5" customHeight="1" x14ac:dyDescent="0.2">
      <c r="A254" s="310" t="s">
        <v>1336</v>
      </c>
      <c r="B254" s="58" t="s">
        <v>756</v>
      </c>
      <c r="C254" s="53" t="s">
        <v>194</v>
      </c>
      <c r="D254" s="83">
        <f>IFERROR(VLOOKUP($A254,tabla!$A$5:$AY$50000,2,FALSE),0)</f>
        <v>0</v>
      </c>
      <c r="E254" s="84">
        <f>IFERROR(VLOOKUP($A254,tabla!$A$5:$AY$50000,3,FALSE),0)</f>
        <v>0</v>
      </c>
      <c r="F254" s="85">
        <f>IFERROR(VLOOKUP($A254,tabla!$A$5:$AY$50000,4,FALSE),0)</f>
        <v>0</v>
      </c>
      <c r="G254" s="84">
        <f>IFERROR(VLOOKUP($A254,tabla!$A$5:$AY$50000,5,FALSE),0)</f>
        <v>85</v>
      </c>
    </row>
    <row r="255" spans="1:7" ht="10.5" customHeight="1" x14ac:dyDescent="0.2">
      <c r="A255" s="310" t="s">
        <v>1659</v>
      </c>
      <c r="B255" s="58" t="s">
        <v>757</v>
      </c>
      <c r="C255" s="53" t="s">
        <v>1118</v>
      </c>
      <c r="D255" s="83">
        <f>IFERROR(VLOOKUP($A255,tabla!$A$5:$AY$50000,2,FALSE),0)</f>
        <v>0</v>
      </c>
      <c r="E255" s="84">
        <f>IFERROR(VLOOKUP($A255,tabla!$A$5:$AY$50000,3,FALSE),0)</f>
        <v>0</v>
      </c>
      <c r="F255" s="85">
        <f>IFERROR(VLOOKUP($A255,tabla!$A$5:$AY$50000,4,FALSE),0)</f>
        <v>0</v>
      </c>
      <c r="G255" s="84">
        <f>IFERROR(VLOOKUP($A255,tabla!$A$5:$AY$50000,5,FALSE),0)</f>
        <v>0</v>
      </c>
    </row>
    <row r="256" spans="1:7" ht="10.5" customHeight="1" x14ac:dyDescent="0.2">
      <c r="A256" s="310" t="s">
        <v>1660</v>
      </c>
      <c r="B256" s="58" t="s">
        <v>758</v>
      </c>
      <c r="C256" s="53" t="s">
        <v>195</v>
      </c>
      <c r="D256" s="83">
        <f>IFERROR(VLOOKUP($A256,tabla!$A$5:$AY$50000,2,FALSE),0)</f>
        <v>0</v>
      </c>
      <c r="E256" s="84">
        <f>IFERROR(VLOOKUP($A256,tabla!$A$5:$AY$50000,3,FALSE),0)</f>
        <v>0</v>
      </c>
      <c r="F256" s="85">
        <f>IFERROR(VLOOKUP($A256,tabla!$A$5:$AY$50000,4,FALSE),0)</f>
        <v>0</v>
      </c>
      <c r="G256" s="84">
        <f>IFERROR(VLOOKUP($A256,tabla!$A$5:$AY$50000,5,FALSE),0)</f>
        <v>0</v>
      </c>
    </row>
    <row r="257" spans="1:7" ht="10.5" customHeight="1" x14ac:dyDescent="0.2">
      <c r="A257" s="310" t="s">
        <v>1661</v>
      </c>
      <c r="B257" s="58" t="s">
        <v>759</v>
      </c>
      <c r="C257" s="53" t="s">
        <v>196</v>
      </c>
      <c r="D257" s="83">
        <f>IFERROR(VLOOKUP($A257,tabla!$A$5:$AY$50000,2,FALSE),0)</f>
        <v>0</v>
      </c>
      <c r="E257" s="84">
        <f>IFERROR(VLOOKUP($A257,tabla!$A$5:$AY$50000,3,FALSE),0)</f>
        <v>0</v>
      </c>
      <c r="F257" s="85">
        <f>IFERROR(VLOOKUP($A257,tabla!$A$5:$AY$50000,4,FALSE),0)</f>
        <v>0</v>
      </c>
      <c r="G257" s="84">
        <f>IFERROR(VLOOKUP($A257,tabla!$A$5:$AY$50000,5,FALSE),0)</f>
        <v>0</v>
      </c>
    </row>
    <row r="258" spans="1:7" ht="10.5" customHeight="1" x14ac:dyDescent="0.2">
      <c r="A258" s="310" t="s">
        <v>1662</v>
      </c>
      <c r="B258" s="58" t="s">
        <v>760</v>
      </c>
      <c r="C258" s="53" t="s">
        <v>197</v>
      </c>
      <c r="D258" s="83">
        <f>IFERROR(VLOOKUP($A258,tabla!$A$5:$AY$50000,2,FALSE),0)</f>
        <v>0</v>
      </c>
      <c r="E258" s="84">
        <f>IFERROR(VLOOKUP($A258,tabla!$A$5:$AY$50000,3,FALSE),0)</f>
        <v>0</v>
      </c>
      <c r="F258" s="85">
        <f>IFERROR(VLOOKUP($A258,tabla!$A$5:$AY$50000,4,FALSE),0)</f>
        <v>0</v>
      </c>
      <c r="G258" s="84">
        <f>IFERROR(VLOOKUP($A258,tabla!$A$5:$AY$50000,5,FALSE),0)</f>
        <v>0</v>
      </c>
    </row>
    <row r="259" spans="1:7" ht="10.5" customHeight="1" x14ac:dyDescent="0.2">
      <c r="A259" s="310" t="s">
        <v>1663</v>
      </c>
      <c r="B259" s="58" t="s">
        <v>761</v>
      </c>
      <c r="C259" s="53" t="s">
        <v>198</v>
      </c>
      <c r="D259" s="83">
        <f>IFERROR(VLOOKUP($A259,tabla!$A$5:$AY$50000,2,FALSE),0)</f>
        <v>0</v>
      </c>
      <c r="E259" s="84">
        <f>IFERROR(VLOOKUP($A259,tabla!$A$5:$AY$50000,3,FALSE),0)</f>
        <v>0</v>
      </c>
      <c r="F259" s="85">
        <f>IFERROR(VLOOKUP($A259,tabla!$A$5:$AY$50000,4,FALSE),0)</f>
        <v>0</v>
      </c>
      <c r="G259" s="84">
        <f>IFERROR(VLOOKUP($A259,tabla!$A$5:$AY$50000,5,FALSE),0)</f>
        <v>0</v>
      </c>
    </row>
    <row r="260" spans="1:7" ht="10.5" customHeight="1" x14ac:dyDescent="0.2">
      <c r="A260" s="310" t="s">
        <v>1664</v>
      </c>
      <c r="B260" s="58" t="s">
        <v>762</v>
      </c>
      <c r="C260" s="53" t="s">
        <v>199</v>
      </c>
      <c r="D260" s="83">
        <f>IFERROR(VLOOKUP($A260,tabla!$A$5:$AY$50000,2,FALSE),0)</f>
        <v>0</v>
      </c>
      <c r="E260" s="84">
        <f>IFERROR(VLOOKUP($A260,tabla!$A$5:$AY$50000,3,FALSE),0)</f>
        <v>0</v>
      </c>
      <c r="F260" s="85">
        <f>IFERROR(VLOOKUP($A260,tabla!$A$5:$AY$50000,4,FALSE),0)</f>
        <v>0</v>
      </c>
      <c r="G260" s="84">
        <f>IFERROR(VLOOKUP($A260,tabla!$A$5:$AY$50000,5,FALSE),0)</f>
        <v>0</v>
      </c>
    </row>
    <row r="261" spans="1:7" ht="10.5" customHeight="1" x14ac:dyDescent="0.2">
      <c r="A261" s="310" t="s">
        <v>1665</v>
      </c>
      <c r="B261" s="58" t="s">
        <v>763</v>
      </c>
      <c r="C261" s="53" t="s">
        <v>200</v>
      </c>
      <c r="D261" s="83">
        <f>IFERROR(VLOOKUP($A261,tabla!$A$5:$AY$50000,2,FALSE),0)</f>
        <v>0</v>
      </c>
      <c r="E261" s="84">
        <f>IFERROR(VLOOKUP($A261,tabla!$A$5:$AY$50000,3,FALSE),0)</f>
        <v>0</v>
      </c>
      <c r="F261" s="85">
        <f>IFERROR(VLOOKUP($A261,tabla!$A$5:$AY$50000,4,FALSE),0)</f>
        <v>0</v>
      </c>
      <c r="G261" s="84">
        <f>IFERROR(VLOOKUP($A261,tabla!$A$5:$AY$50000,5,FALSE),0)</f>
        <v>0</v>
      </c>
    </row>
    <row r="262" spans="1:7" ht="10.5" customHeight="1" x14ac:dyDescent="0.2">
      <c r="A262" s="310" t="s">
        <v>1367</v>
      </c>
      <c r="B262" s="58" t="s">
        <v>764</v>
      </c>
      <c r="C262" s="53" t="s">
        <v>370</v>
      </c>
      <c r="D262" s="83">
        <f>IFERROR(VLOOKUP($A262,tabla!$A$5:$AY$50000,2,FALSE),0)</f>
        <v>220</v>
      </c>
      <c r="E262" s="84">
        <f>IFERROR(VLOOKUP($A262,tabla!$A$5:$AY$50000,3,FALSE),0)</f>
        <v>0</v>
      </c>
      <c r="F262" s="85">
        <f>IFERROR(VLOOKUP($A262,tabla!$A$5:$AY$50000,4,FALSE),0)</f>
        <v>220</v>
      </c>
      <c r="G262" s="84">
        <f>IFERROR(VLOOKUP($A262,tabla!$A$5:$AY$50000,5,FALSE),0)</f>
        <v>1</v>
      </c>
    </row>
    <row r="263" spans="1:7" ht="10.5" customHeight="1" x14ac:dyDescent="0.2">
      <c r="A263" s="310" t="s">
        <v>1666</v>
      </c>
      <c r="B263" s="58" t="s">
        <v>765</v>
      </c>
      <c r="C263" s="53" t="s">
        <v>371</v>
      </c>
      <c r="D263" s="83">
        <f>IFERROR(VLOOKUP($A263,tabla!$A$5:$AY$50000,2,FALSE),0)</f>
        <v>0</v>
      </c>
      <c r="E263" s="84">
        <f>IFERROR(VLOOKUP($A263,tabla!$A$5:$AY$50000,3,FALSE),0)</f>
        <v>0</v>
      </c>
      <c r="F263" s="85">
        <f>IFERROR(VLOOKUP($A263,tabla!$A$5:$AY$50000,4,FALSE),0)</f>
        <v>0</v>
      </c>
      <c r="G263" s="84">
        <f>IFERROR(VLOOKUP($A263,tabla!$A$5:$AY$50000,5,FALSE),0)</f>
        <v>0</v>
      </c>
    </row>
    <row r="264" spans="1:7" ht="10.5" customHeight="1" x14ac:dyDescent="0.2">
      <c r="A264" s="310" t="s">
        <v>1667</v>
      </c>
      <c r="B264" s="58" t="s">
        <v>766</v>
      </c>
      <c r="C264" s="53" t="s">
        <v>250</v>
      </c>
      <c r="D264" s="83">
        <f>IFERROR(VLOOKUP($A264,tabla!$A$5:$AY$50000,2,FALSE),0)</f>
        <v>0</v>
      </c>
      <c r="E264" s="84">
        <f>IFERROR(VLOOKUP($A264,tabla!$A$5:$AY$50000,3,FALSE),0)</f>
        <v>0</v>
      </c>
      <c r="F264" s="85">
        <f>IFERROR(VLOOKUP($A264,tabla!$A$5:$AY$50000,4,FALSE),0)</f>
        <v>0</v>
      </c>
      <c r="G264" s="84">
        <f>IFERROR(VLOOKUP($A264,tabla!$A$5:$AY$50000,5,FALSE),0)</f>
        <v>0</v>
      </c>
    </row>
    <row r="265" spans="1:7" ht="10.5" customHeight="1" x14ac:dyDescent="0.2">
      <c r="A265" s="310" t="s">
        <v>1668</v>
      </c>
      <c r="B265" s="58" t="s">
        <v>767</v>
      </c>
      <c r="C265" s="53" t="s">
        <v>251</v>
      </c>
      <c r="D265" s="83">
        <f>IFERROR(VLOOKUP($A265,tabla!$A$5:$AY$50000,2,FALSE),0)</f>
        <v>0</v>
      </c>
      <c r="E265" s="84">
        <f>IFERROR(VLOOKUP($A265,tabla!$A$5:$AY$50000,3,FALSE),0)</f>
        <v>0</v>
      </c>
      <c r="F265" s="85">
        <f>IFERROR(VLOOKUP($A265,tabla!$A$5:$AY$50000,4,FALSE),0)</f>
        <v>0</v>
      </c>
      <c r="G265" s="84">
        <f>IFERROR(VLOOKUP($A265,tabla!$A$5:$AY$50000,5,FALSE),0)</f>
        <v>0</v>
      </c>
    </row>
    <row r="266" spans="1:7" ht="10.5" customHeight="1" x14ac:dyDescent="0.2">
      <c r="A266" s="310" t="s">
        <v>1669</v>
      </c>
      <c r="B266" s="58" t="s">
        <v>768</v>
      </c>
      <c r="C266" s="53" t="s">
        <v>252</v>
      </c>
      <c r="D266" s="83">
        <f>IFERROR(VLOOKUP($A266,tabla!$A$5:$AY$50000,2,FALSE),0)</f>
        <v>0</v>
      </c>
      <c r="E266" s="84">
        <f>IFERROR(VLOOKUP($A266,tabla!$A$5:$AY$50000,3,FALSE),0)</f>
        <v>0</v>
      </c>
      <c r="F266" s="85">
        <f>IFERROR(VLOOKUP($A266,tabla!$A$5:$AY$50000,4,FALSE),0)</f>
        <v>0</v>
      </c>
      <c r="G266" s="84">
        <f>IFERROR(VLOOKUP($A266,tabla!$A$5:$AY$50000,5,FALSE),0)</f>
        <v>0</v>
      </c>
    </row>
    <row r="267" spans="1:7" ht="10.5" customHeight="1" x14ac:dyDescent="0.2">
      <c r="A267" s="310" t="s">
        <v>1670</v>
      </c>
      <c r="B267" s="58" t="s">
        <v>769</v>
      </c>
      <c r="C267" s="53" t="s">
        <v>372</v>
      </c>
      <c r="D267" s="83">
        <f>IFERROR(VLOOKUP($A267,tabla!$A$5:$AY$50000,2,FALSE),0)</f>
        <v>0</v>
      </c>
      <c r="E267" s="84">
        <f>IFERROR(VLOOKUP($A267,tabla!$A$5:$AY$50000,3,FALSE),0)</f>
        <v>0</v>
      </c>
      <c r="F267" s="85">
        <f>IFERROR(VLOOKUP($A267,tabla!$A$5:$AY$50000,4,FALSE),0)</f>
        <v>0</v>
      </c>
      <c r="G267" s="84">
        <f>IFERROR(VLOOKUP($A267,tabla!$A$5:$AY$50000,5,FALSE),0)</f>
        <v>0</v>
      </c>
    </row>
    <row r="268" spans="1:7" ht="10.5" customHeight="1" x14ac:dyDescent="0.2">
      <c r="A268" s="310" t="s">
        <v>1671</v>
      </c>
      <c r="B268" s="58" t="s">
        <v>770</v>
      </c>
      <c r="C268" s="53" t="s">
        <v>373</v>
      </c>
      <c r="D268" s="83">
        <f>IFERROR(VLOOKUP($A268,tabla!$A$5:$AY$50000,2,FALSE),0)</f>
        <v>0</v>
      </c>
      <c r="E268" s="84">
        <f>IFERROR(VLOOKUP($A268,tabla!$A$5:$AY$50000,3,FALSE),0)</f>
        <v>0</v>
      </c>
      <c r="F268" s="85">
        <f>IFERROR(VLOOKUP($A268,tabla!$A$5:$AY$50000,4,FALSE),0)</f>
        <v>0</v>
      </c>
      <c r="G268" s="84">
        <f>IFERROR(VLOOKUP($A268,tabla!$A$5:$AY$50000,5,FALSE),0)</f>
        <v>0</v>
      </c>
    </row>
    <row r="269" spans="1:7" ht="10.5" customHeight="1" x14ac:dyDescent="0.2">
      <c r="A269" s="310" t="s">
        <v>1672</v>
      </c>
      <c r="B269" s="58" t="s">
        <v>771</v>
      </c>
      <c r="C269" s="53" t="s">
        <v>253</v>
      </c>
      <c r="D269" s="83">
        <f>IFERROR(VLOOKUP($A269,tabla!$A$5:$AY$50000,2,FALSE),0)</f>
        <v>0</v>
      </c>
      <c r="E269" s="84">
        <f>IFERROR(VLOOKUP($A269,tabla!$A$5:$AY$50000,3,FALSE),0)</f>
        <v>0</v>
      </c>
      <c r="F269" s="85">
        <f>IFERROR(VLOOKUP($A269,tabla!$A$5:$AY$50000,4,FALSE),0)</f>
        <v>0</v>
      </c>
      <c r="G269" s="84">
        <f>IFERROR(VLOOKUP($A269,tabla!$A$5:$AY$50000,5,FALSE),0)</f>
        <v>0</v>
      </c>
    </row>
    <row r="270" spans="1:7" ht="10.5" customHeight="1" x14ac:dyDescent="0.2">
      <c r="A270" s="310" t="s">
        <v>1673</v>
      </c>
      <c r="B270" s="58" t="s">
        <v>772</v>
      </c>
      <c r="C270" s="53" t="s">
        <v>254</v>
      </c>
      <c r="D270" s="83">
        <f>IFERROR(VLOOKUP($A270,tabla!$A$5:$AY$50000,2,FALSE),0)</f>
        <v>0</v>
      </c>
      <c r="E270" s="84">
        <f>IFERROR(VLOOKUP($A270,tabla!$A$5:$AY$50000,3,FALSE),0)</f>
        <v>0</v>
      </c>
      <c r="F270" s="85">
        <f>IFERROR(VLOOKUP($A270,tabla!$A$5:$AY$50000,4,FALSE),0)</f>
        <v>0</v>
      </c>
      <c r="G270" s="84">
        <f>IFERROR(VLOOKUP($A270,tabla!$A$5:$AY$50000,5,FALSE),0)</f>
        <v>0</v>
      </c>
    </row>
    <row r="271" spans="1:7" ht="10.5" customHeight="1" x14ac:dyDescent="0.2">
      <c r="A271" s="310" t="s">
        <v>1674</v>
      </c>
      <c r="B271" s="58" t="s">
        <v>773</v>
      </c>
      <c r="C271" s="53" t="s">
        <v>374</v>
      </c>
      <c r="D271" s="83">
        <f>IFERROR(VLOOKUP($A271,tabla!$A$5:$AY$50000,2,FALSE),0)</f>
        <v>0</v>
      </c>
      <c r="E271" s="84">
        <f>IFERROR(VLOOKUP($A271,tabla!$A$5:$AY$50000,3,FALSE),0)</f>
        <v>0</v>
      </c>
      <c r="F271" s="85">
        <f>IFERROR(VLOOKUP($A271,tabla!$A$5:$AY$50000,4,FALSE),0)</f>
        <v>0</v>
      </c>
      <c r="G271" s="84">
        <f>IFERROR(VLOOKUP($A271,tabla!$A$5:$AY$50000,5,FALSE),0)</f>
        <v>0</v>
      </c>
    </row>
    <row r="272" spans="1:7" ht="10.5" customHeight="1" x14ac:dyDescent="0.2">
      <c r="A272" s="310" t="s">
        <v>1675</v>
      </c>
      <c r="B272" s="58" t="s">
        <v>774</v>
      </c>
      <c r="C272" s="53" t="s">
        <v>154</v>
      </c>
      <c r="D272" s="83">
        <f>IFERROR(VLOOKUP($A272,tabla!$A$5:$AY$50000,2,FALSE),0)</f>
        <v>0</v>
      </c>
      <c r="E272" s="84">
        <f>IFERROR(VLOOKUP($A272,tabla!$A$5:$AY$50000,3,FALSE),0)</f>
        <v>0</v>
      </c>
      <c r="F272" s="85">
        <f>IFERROR(VLOOKUP($A272,tabla!$A$5:$AY$50000,4,FALSE),0)</f>
        <v>0</v>
      </c>
      <c r="G272" s="84">
        <f>IFERROR(VLOOKUP($A272,tabla!$A$5:$AY$50000,5,FALSE),0)</f>
        <v>0</v>
      </c>
    </row>
    <row r="273" spans="1:7" ht="10.5" customHeight="1" x14ac:dyDescent="0.2">
      <c r="A273" s="310" t="s">
        <v>1315</v>
      </c>
      <c r="B273" s="52" t="s">
        <v>997</v>
      </c>
      <c r="C273" s="53" t="s">
        <v>155</v>
      </c>
      <c r="D273" s="83">
        <f>IFERROR(VLOOKUP($A273,tabla!$A$5:$AY$50000,2,FALSE),0)</f>
        <v>3075</v>
      </c>
      <c r="E273" s="84">
        <f>IFERROR(VLOOKUP($A273,tabla!$A$5:$AY$50000,3,FALSE),0)</f>
        <v>0</v>
      </c>
      <c r="F273" s="85">
        <f>IFERROR(VLOOKUP($A273,tabla!$A$5:$AY$50000,4,FALSE),0)</f>
        <v>3075</v>
      </c>
      <c r="G273" s="84">
        <f>IFERROR(VLOOKUP($A273,tabla!$A$5:$AY$50000,5,FALSE),0)</f>
        <v>1025</v>
      </c>
    </row>
    <row r="274" spans="1:7" ht="10.5" customHeight="1" x14ac:dyDescent="0.2">
      <c r="A274" s="310" t="s">
        <v>1676</v>
      </c>
      <c r="B274" s="58" t="s">
        <v>775</v>
      </c>
      <c r="C274" s="53" t="s">
        <v>375</v>
      </c>
      <c r="D274" s="83">
        <f>IFERROR(VLOOKUP($A274,tabla!$A$5:$AY$50000,2,FALSE),0)</f>
        <v>0</v>
      </c>
      <c r="E274" s="84">
        <f>IFERROR(VLOOKUP($A274,tabla!$A$5:$AY$50000,3,FALSE),0)</f>
        <v>0</v>
      </c>
      <c r="F274" s="85">
        <f>IFERROR(VLOOKUP($A274,tabla!$A$5:$AY$50000,4,FALSE),0)</f>
        <v>0</v>
      </c>
      <c r="G274" s="84">
        <f>IFERROR(VLOOKUP($A274,tabla!$A$5:$AY$50000,5,FALSE),0)</f>
        <v>0</v>
      </c>
    </row>
    <row r="275" spans="1:7" ht="10.5" customHeight="1" x14ac:dyDescent="0.2">
      <c r="A275" s="310" t="s">
        <v>1677</v>
      </c>
      <c r="B275" s="58" t="s">
        <v>776</v>
      </c>
      <c r="C275" s="53" t="s">
        <v>382</v>
      </c>
      <c r="D275" s="83">
        <f>IFERROR(VLOOKUP($A275,tabla!$A$5:$AY$50000,2,FALSE),0)</f>
        <v>0</v>
      </c>
      <c r="E275" s="84">
        <f>IFERROR(VLOOKUP($A275,tabla!$A$5:$AY$50000,3,FALSE),0)</f>
        <v>0</v>
      </c>
      <c r="F275" s="85">
        <f>IFERROR(VLOOKUP($A275,tabla!$A$5:$AY$50000,4,FALSE),0)</f>
        <v>0</v>
      </c>
      <c r="G275" s="84">
        <f>IFERROR(VLOOKUP($A275,tabla!$A$5:$AY$50000,5,FALSE),0)</f>
        <v>0</v>
      </c>
    </row>
    <row r="276" spans="1:7" ht="10.5" customHeight="1" x14ac:dyDescent="0.2">
      <c r="A276" s="310" t="s">
        <v>1224</v>
      </c>
      <c r="B276" s="58" t="s">
        <v>777</v>
      </c>
      <c r="C276" s="53" t="s">
        <v>383</v>
      </c>
      <c r="D276" s="83">
        <f>IFERROR(VLOOKUP($A276,tabla!$A$5:$AY$50000,2,FALSE),0)</f>
        <v>0</v>
      </c>
      <c r="E276" s="84">
        <f>IFERROR(VLOOKUP($A276,tabla!$A$5:$AY$50000,3,FALSE),0)</f>
        <v>0</v>
      </c>
      <c r="F276" s="85">
        <f>IFERROR(VLOOKUP($A276,tabla!$A$5:$AY$50000,4,FALSE),0)</f>
        <v>0</v>
      </c>
      <c r="G276" s="84">
        <f>IFERROR(VLOOKUP($A276,tabla!$A$5:$AY$50000,5,FALSE),0)</f>
        <v>8761</v>
      </c>
    </row>
    <row r="277" spans="1:7" ht="10.5" customHeight="1" x14ac:dyDescent="0.2">
      <c r="A277" s="310" t="s">
        <v>1678</v>
      </c>
      <c r="B277" s="60" t="s">
        <v>778</v>
      </c>
      <c r="C277" s="55" t="s">
        <v>376</v>
      </c>
      <c r="D277" s="83">
        <f>IFERROR(VLOOKUP($A277,tabla!$A$5:$AY$50000,2,FALSE),0)</f>
        <v>0</v>
      </c>
      <c r="E277" s="84">
        <f>IFERROR(VLOOKUP($A277,tabla!$A$5:$AY$50000,3,FALSE),0)</f>
        <v>0</v>
      </c>
      <c r="F277" s="85">
        <f>IFERROR(VLOOKUP($A277,tabla!$A$5:$AY$50000,4,FALSE),0)</f>
        <v>0</v>
      </c>
      <c r="G277" s="84">
        <f>IFERROR(VLOOKUP($A277,tabla!$A$5:$AY$50000,5,FALSE),0)</f>
        <v>0</v>
      </c>
    </row>
    <row r="278" spans="1:7" ht="10.5" customHeight="1" x14ac:dyDescent="0.2">
      <c r="A278" s="310" t="s">
        <v>1679</v>
      </c>
      <c r="B278" s="58" t="s">
        <v>779</v>
      </c>
      <c r="C278" s="56" t="s">
        <v>377</v>
      </c>
      <c r="D278" s="83">
        <f>IFERROR(VLOOKUP($A278,tabla!$A$5:$AY$50000,2,FALSE),0)</f>
        <v>0</v>
      </c>
      <c r="E278" s="84">
        <f>IFERROR(VLOOKUP($A278,tabla!$A$5:$AY$50000,3,FALSE),0)</f>
        <v>0</v>
      </c>
      <c r="F278" s="85">
        <f>IFERROR(VLOOKUP($A278,tabla!$A$5:$AY$50000,4,FALSE),0)</f>
        <v>0</v>
      </c>
      <c r="G278" s="84">
        <f>IFERROR(VLOOKUP($A278,tabla!$A$5:$AY$50000,5,FALSE),0)</f>
        <v>0</v>
      </c>
    </row>
    <row r="279" spans="1:7" ht="10.5" customHeight="1" x14ac:dyDescent="0.2">
      <c r="A279" s="310" t="s">
        <v>1680</v>
      </c>
      <c r="B279" s="58" t="s">
        <v>780</v>
      </c>
      <c r="C279" s="53" t="s">
        <v>204</v>
      </c>
      <c r="D279" s="83">
        <f>IFERROR(VLOOKUP($A279,tabla!$A$5:$AY$50000,2,FALSE),0)</f>
        <v>0</v>
      </c>
      <c r="E279" s="84">
        <f>IFERROR(VLOOKUP($A279,tabla!$A$5:$AY$50000,3,FALSE),0)</f>
        <v>0</v>
      </c>
      <c r="F279" s="85">
        <f>IFERROR(VLOOKUP($A279,tabla!$A$5:$AY$50000,4,FALSE),0)</f>
        <v>0</v>
      </c>
      <c r="G279" s="84">
        <f>IFERROR(VLOOKUP($A279,tabla!$A$5:$AY$50000,5,FALSE),0)</f>
        <v>1</v>
      </c>
    </row>
    <row r="280" spans="1:7" ht="10.5" customHeight="1" x14ac:dyDescent="0.2">
      <c r="A280" s="310" t="s">
        <v>1681</v>
      </c>
      <c r="B280" s="58" t="s">
        <v>781</v>
      </c>
      <c r="C280" s="53" t="s">
        <v>378</v>
      </c>
      <c r="D280" s="83">
        <f>IFERROR(VLOOKUP($A280,tabla!$A$5:$AY$50000,2,FALSE),0)</f>
        <v>0</v>
      </c>
      <c r="E280" s="84">
        <f>IFERROR(VLOOKUP($A280,tabla!$A$5:$AY$50000,3,FALSE),0)</f>
        <v>0</v>
      </c>
      <c r="F280" s="85">
        <f>IFERROR(VLOOKUP($A280,tabla!$A$5:$AY$50000,4,FALSE),0)</f>
        <v>0</v>
      </c>
      <c r="G280" s="84">
        <f>IFERROR(VLOOKUP($A280,tabla!$A$5:$AY$50000,5,FALSE),0)</f>
        <v>0</v>
      </c>
    </row>
    <row r="281" spans="1:7" ht="10.5" customHeight="1" x14ac:dyDescent="0.2">
      <c r="A281" s="310" t="s">
        <v>1225</v>
      </c>
      <c r="B281" s="58" t="s">
        <v>782</v>
      </c>
      <c r="C281" s="53" t="s">
        <v>232</v>
      </c>
      <c r="D281" s="83">
        <f>IFERROR(VLOOKUP($A281,tabla!$A$5:$AY$50000,2,FALSE),0)</f>
        <v>279</v>
      </c>
      <c r="E281" s="84">
        <f>IFERROR(VLOOKUP($A281,tabla!$A$5:$AY$50000,3,FALSE),0)</f>
        <v>0</v>
      </c>
      <c r="F281" s="85">
        <f>IFERROR(VLOOKUP($A281,tabla!$A$5:$AY$50000,4,FALSE),0)</f>
        <v>279</v>
      </c>
      <c r="G281" s="84">
        <f>IFERROR(VLOOKUP($A281,tabla!$A$5:$AY$50000,5,FALSE),0)</f>
        <v>335</v>
      </c>
    </row>
    <row r="282" spans="1:7" ht="10.5" customHeight="1" x14ac:dyDescent="0.2">
      <c r="A282" s="310" t="s">
        <v>1682</v>
      </c>
      <c r="B282" s="58" t="s">
        <v>783</v>
      </c>
      <c r="C282" s="53" t="s">
        <v>205</v>
      </c>
      <c r="D282" s="83">
        <f>IFERROR(VLOOKUP($A282,tabla!$A$5:$AY$50000,2,FALSE),0)</f>
        <v>0</v>
      </c>
      <c r="E282" s="84">
        <f>IFERROR(VLOOKUP($A282,tabla!$A$5:$AY$50000,3,FALSE),0)</f>
        <v>0</v>
      </c>
      <c r="F282" s="85">
        <f>IFERROR(VLOOKUP($A282,tabla!$A$5:$AY$50000,4,FALSE),0)</f>
        <v>0</v>
      </c>
      <c r="G282" s="84">
        <f>IFERROR(VLOOKUP($A282,tabla!$A$5:$AY$50000,5,FALSE),0)</f>
        <v>0</v>
      </c>
    </row>
    <row r="283" spans="1:7" ht="10.5" customHeight="1" x14ac:dyDescent="0.2">
      <c r="A283" s="310" t="s">
        <v>1683</v>
      </c>
      <c r="B283" s="58" t="s">
        <v>784</v>
      </c>
      <c r="C283" s="53" t="s">
        <v>206</v>
      </c>
      <c r="D283" s="83">
        <f>IFERROR(VLOOKUP($A283,tabla!$A$5:$AY$50000,2,FALSE),0)</f>
        <v>0</v>
      </c>
      <c r="E283" s="84">
        <f>IFERROR(VLOOKUP($A283,tabla!$A$5:$AY$50000,3,FALSE),0)</f>
        <v>0</v>
      </c>
      <c r="F283" s="85">
        <f>IFERROR(VLOOKUP($A283,tabla!$A$5:$AY$50000,4,FALSE),0)</f>
        <v>0</v>
      </c>
      <c r="G283" s="84">
        <f>IFERROR(VLOOKUP($A283,tabla!$A$5:$AY$50000,5,FALSE),0)</f>
        <v>2</v>
      </c>
    </row>
    <row r="284" spans="1:7" ht="10.5" customHeight="1" x14ac:dyDescent="0.2">
      <c r="A284" s="310" t="s">
        <v>1270</v>
      </c>
      <c r="B284" s="58" t="s">
        <v>785</v>
      </c>
      <c r="C284" s="53" t="s">
        <v>207</v>
      </c>
      <c r="D284" s="83">
        <f>IFERROR(VLOOKUP($A284,tabla!$A$5:$AY$50000,2,FALSE),0)</f>
        <v>74</v>
      </c>
      <c r="E284" s="84">
        <f>IFERROR(VLOOKUP($A284,tabla!$A$5:$AY$50000,3,FALSE),0)</f>
        <v>0</v>
      </c>
      <c r="F284" s="85">
        <f>IFERROR(VLOOKUP($A284,tabla!$A$5:$AY$50000,4,FALSE),0)</f>
        <v>74</v>
      </c>
      <c r="G284" s="84">
        <f>IFERROR(VLOOKUP($A284,tabla!$A$5:$AY$50000,5,FALSE),0)</f>
        <v>140</v>
      </c>
    </row>
    <row r="285" spans="1:7" ht="10.5" customHeight="1" x14ac:dyDescent="0.2">
      <c r="A285" s="310" t="s">
        <v>1271</v>
      </c>
      <c r="B285" s="58" t="s">
        <v>786</v>
      </c>
      <c r="C285" s="53" t="s">
        <v>132</v>
      </c>
      <c r="D285" s="83">
        <f>IFERROR(VLOOKUP($A285,tabla!$A$5:$AY$50000,2,FALSE),0)</f>
        <v>0</v>
      </c>
      <c r="E285" s="84">
        <f>IFERROR(VLOOKUP($A285,tabla!$A$5:$AY$50000,3,FALSE),0)</f>
        <v>0</v>
      </c>
      <c r="F285" s="85">
        <f>IFERROR(VLOOKUP($A285,tabla!$A$5:$AY$50000,4,FALSE),0)</f>
        <v>0</v>
      </c>
      <c r="G285" s="84">
        <f>IFERROR(VLOOKUP($A285,tabla!$A$5:$AY$50000,5,FALSE),0)</f>
        <v>37</v>
      </c>
    </row>
    <row r="286" spans="1:7" ht="10.5" customHeight="1" x14ac:dyDescent="0.2">
      <c r="A286" s="310" t="s">
        <v>1684</v>
      </c>
      <c r="B286" s="58" t="s">
        <v>787</v>
      </c>
      <c r="C286" s="53" t="s">
        <v>208</v>
      </c>
      <c r="D286" s="83">
        <f>IFERROR(VLOOKUP($A286,tabla!$A$5:$AY$50000,2,FALSE),0)</f>
        <v>0</v>
      </c>
      <c r="E286" s="84">
        <f>IFERROR(VLOOKUP($A286,tabla!$A$5:$AY$50000,3,FALSE),0)</f>
        <v>0</v>
      </c>
      <c r="F286" s="85">
        <f>IFERROR(VLOOKUP($A286,tabla!$A$5:$AY$50000,4,FALSE),0)</f>
        <v>0</v>
      </c>
      <c r="G286" s="84">
        <f>IFERROR(VLOOKUP($A286,tabla!$A$5:$AY$50000,5,FALSE),0)</f>
        <v>0</v>
      </c>
    </row>
    <row r="287" spans="1:7" ht="10.5" customHeight="1" x14ac:dyDescent="0.2">
      <c r="A287" s="310" t="s">
        <v>1685</v>
      </c>
      <c r="B287" s="58" t="s">
        <v>788</v>
      </c>
      <c r="C287" s="53" t="s">
        <v>209</v>
      </c>
      <c r="D287" s="83">
        <f>IFERROR(VLOOKUP($A287,tabla!$A$5:$AY$50000,2,FALSE),0)</f>
        <v>0</v>
      </c>
      <c r="E287" s="84">
        <f>IFERROR(VLOOKUP($A287,tabla!$A$5:$AY$50000,3,FALSE),0)</f>
        <v>0</v>
      </c>
      <c r="F287" s="85">
        <f>IFERROR(VLOOKUP($A287,tabla!$A$5:$AY$50000,4,FALSE),0)</f>
        <v>0</v>
      </c>
      <c r="G287" s="84">
        <f>IFERROR(VLOOKUP($A287,tabla!$A$5:$AY$50000,5,FALSE),0)</f>
        <v>0</v>
      </c>
    </row>
    <row r="288" spans="1:7" ht="10.5" customHeight="1" x14ac:dyDescent="0.2">
      <c r="A288" s="310" t="s">
        <v>1368</v>
      </c>
      <c r="B288" s="58" t="s">
        <v>789</v>
      </c>
      <c r="C288" s="53" t="s">
        <v>210</v>
      </c>
      <c r="D288" s="83">
        <f>IFERROR(VLOOKUP($A288,tabla!$A$5:$AY$50000,2,FALSE),0)</f>
        <v>9</v>
      </c>
      <c r="E288" s="84">
        <f>IFERROR(VLOOKUP($A288,tabla!$A$5:$AY$50000,3,FALSE),0)</f>
        <v>0</v>
      </c>
      <c r="F288" s="85">
        <f>IFERROR(VLOOKUP($A288,tabla!$A$5:$AY$50000,4,FALSE),0)</f>
        <v>9</v>
      </c>
      <c r="G288" s="84">
        <f>IFERROR(VLOOKUP($A288,tabla!$A$5:$AY$50000,5,FALSE),0)</f>
        <v>0</v>
      </c>
    </row>
    <row r="289" spans="1:7" ht="10.5" customHeight="1" x14ac:dyDescent="0.2">
      <c r="A289" s="310" t="s">
        <v>1686</v>
      </c>
      <c r="B289" s="58" t="s">
        <v>790</v>
      </c>
      <c r="C289" s="53" t="s">
        <v>236</v>
      </c>
      <c r="D289" s="83">
        <f>IFERROR(VLOOKUP($A289,tabla!$A$5:$AY$50000,2,FALSE),0)</f>
        <v>0</v>
      </c>
      <c r="E289" s="84">
        <f>IFERROR(VLOOKUP($A289,tabla!$A$5:$AY$50000,3,FALSE),0)</f>
        <v>0</v>
      </c>
      <c r="F289" s="85">
        <f>IFERROR(VLOOKUP($A289,tabla!$A$5:$AY$50000,4,FALSE),0)</f>
        <v>0</v>
      </c>
      <c r="G289" s="84">
        <f>IFERROR(VLOOKUP($A289,tabla!$A$5:$AY$50000,5,FALSE),0)</f>
        <v>0</v>
      </c>
    </row>
    <row r="290" spans="1:7" ht="10.5" customHeight="1" x14ac:dyDescent="0.2">
      <c r="A290" s="310" t="s">
        <v>1687</v>
      </c>
      <c r="B290" s="58" t="s">
        <v>791</v>
      </c>
      <c r="C290" s="53" t="s">
        <v>211</v>
      </c>
      <c r="D290" s="83">
        <f>IFERROR(VLOOKUP($A290,tabla!$A$5:$AY$50000,2,FALSE),0)</f>
        <v>0</v>
      </c>
      <c r="E290" s="84">
        <f>IFERROR(VLOOKUP($A290,tabla!$A$5:$AY$50000,3,FALSE),0)</f>
        <v>0</v>
      </c>
      <c r="F290" s="85">
        <f>IFERROR(VLOOKUP($A290,tabla!$A$5:$AY$50000,4,FALSE),0)</f>
        <v>0</v>
      </c>
      <c r="G290" s="84">
        <f>IFERROR(VLOOKUP($A290,tabla!$A$5:$AY$50000,5,FALSE),0)</f>
        <v>0</v>
      </c>
    </row>
    <row r="291" spans="1:7" ht="10.5" customHeight="1" x14ac:dyDescent="0.2">
      <c r="A291" s="310" t="s">
        <v>1355</v>
      </c>
      <c r="B291" s="58" t="s">
        <v>792</v>
      </c>
      <c r="C291" s="53" t="s">
        <v>212</v>
      </c>
      <c r="D291" s="83">
        <f>IFERROR(VLOOKUP($A291,tabla!$A$5:$AY$50000,2,FALSE),0)</f>
        <v>0</v>
      </c>
      <c r="E291" s="84">
        <f>IFERROR(VLOOKUP($A291,tabla!$A$5:$AY$50000,3,FALSE),0)</f>
        <v>0</v>
      </c>
      <c r="F291" s="85">
        <f>IFERROR(VLOOKUP($A291,tabla!$A$5:$AY$50000,4,FALSE),0)</f>
        <v>0</v>
      </c>
      <c r="G291" s="84">
        <f>IFERROR(VLOOKUP($A291,tabla!$A$5:$AY$50000,5,FALSE),0)</f>
        <v>42</v>
      </c>
    </row>
    <row r="292" spans="1:7" ht="10.5" customHeight="1" x14ac:dyDescent="0.2">
      <c r="A292" s="310" t="s">
        <v>1226</v>
      </c>
      <c r="B292" s="58" t="s">
        <v>793</v>
      </c>
      <c r="C292" s="53" t="s">
        <v>203</v>
      </c>
      <c r="D292" s="83">
        <f>IFERROR(VLOOKUP($A292,tabla!$A$5:$AY$50000,2,FALSE),0)</f>
        <v>334</v>
      </c>
      <c r="E292" s="84">
        <f>IFERROR(VLOOKUP($A292,tabla!$A$5:$AY$50000,3,FALSE),0)</f>
        <v>0</v>
      </c>
      <c r="F292" s="85">
        <f>IFERROR(VLOOKUP($A292,tabla!$A$5:$AY$50000,4,FALSE),0)</f>
        <v>334</v>
      </c>
      <c r="G292" s="84">
        <f>IFERROR(VLOOKUP($A292,tabla!$A$5:$AY$50000,5,FALSE),0)</f>
        <v>2347</v>
      </c>
    </row>
    <row r="293" spans="1:7" ht="10.5" customHeight="1" x14ac:dyDescent="0.2">
      <c r="A293" s="310" t="s">
        <v>1688</v>
      </c>
      <c r="B293" s="58" t="s">
        <v>794</v>
      </c>
      <c r="C293" s="53" t="s">
        <v>213</v>
      </c>
      <c r="D293" s="83">
        <f>IFERROR(VLOOKUP($A293,tabla!$A$5:$AY$50000,2,FALSE),0)</f>
        <v>0</v>
      </c>
      <c r="E293" s="84">
        <f>IFERROR(VLOOKUP($A293,tabla!$A$5:$AY$50000,3,FALSE),0)</f>
        <v>0</v>
      </c>
      <c r="F293" s="85">
        <f>IFERROR(VLOOKUP($A293,tabla!$A$5:$AY$50000,4,FALSE),0)</f>
        <v>0</v>
      </c>
      <c r="G293" s="84">
        <f>IFERROR(VLOOKUP($A293,tabla!$A$5:$AY$50000,5,FALSE),0)</f>
        <v>0</v>
      </c>
    </row>
    <row r="294" spans="1:7" ht="10.5" customHeight="1" x14ac:dyDescent="0.2">
      <c r="A294" s="310" t="s">
        <v>1689</v>
      </c>
      <c r="B294" s="58" t="s">
        <v>795</v>
      </c>
      <c r="C294" s="53" t="s">
        <v>214</v>
      </c>
      <c r="D294" s="83">
        <f>IFERROR(VLOOKUP($A294,tabla!$A$5:$AY$50000,2,FALSE),0)</f>
        <v>0</v>
      </c>
      <c r="E294" s="84">
        <f>IFERROR(VLOOKUP($A294,tabla!$A$5:$AY$50000,3,FALSE),0)</f>
        <v>0</v>
      </c>
      <c r="F294" s="85">
        <f>IFERROR(VLOOKUP($A294,tabla!$A$5:$AY$50000,4,FALSE),0)</f>
        <v>0</v>
      </c>
      <c r="G294" s="84">
        <f>IFERROR(VLOOKUP($A294,tabla!$A$5:$AY$50000,5,FALSE),0)</f>
        <v>0</v>
      </c>
    </row>
    <row r="295" spans="1:7" ht="10.5" customHeight="1" x14ac:dyDescent="0.2">
      <c r="A295" s="310" t="s">
        <v>1690</v>
      </c>
      <c r="B295" s="58" t="s">
        <v>796</v>
      </c>
      <c r="C295" s="53" t="s">
        <v>294</v>
      </c>
      <c r="D295" s="83">
        <f>IFERROR(VLOOKUP($A295,tabla!$A$5:$AY$50000,2,FALSE),0)</f>
        <v>0</v>
      </c>
      <c r="E295" s="84">
        <f>IFERROR(VLOOKUP($A295,tabla!$A$5:$AY$50000,3,FALSE),0)</f>
        <v>0</v>
      </c>
      <c r="F295" s="85">
        <f>IFERROR(VLOOKUP($A295,tabla!$A$5:$AY$50000,4,FALSE),0)</f>
        <v>0</v>
      </c>
      <c r="G295" s="84">
        <f>IFERROR(VLOOKUP($A295,tabla!$A$5:$AY$50000,5,FALSE),0)</f>
        <v>0</v>
      </c>
    </row>
    <row r="296" spans="1:7" ht="10.5" customHeight="1" x14ac:dyDescent="0.2">
      <c r="A296" s="310" t="s">
        <v>1389</v>
      </c>
      <c r="B296" s="58" t="s">
        <v>797</v>
      </c>
      <c r="C296" s="53" t="s">
        <v>215</v>
      </c>
      <c r="D296" s="83">
        <f>IFERROR(VLOOKUP($A296,tabla!$A$5:$AY$50000,2,FALSE),0)</f>
        <v>0</v>
      </c>
      <c r="E296" s="84">
        <f>IFERROR(VLOOKUP($A296,tabla!$A$5:$AY$50000,3,FALSE),0)</f>
        <v>0</v>
      </c>
      <c r="F296" s="85">
        <f>IFERROR(VLOOKUP($A296,tabla!$A$5:$AY$50000,4,FALSE),0)</f>
        <v>0</v>
      </c>
      <c r="G296" s="84">
        <f>IFERROR(VLOOKUP($A296,tabla!$A$5:$AY$50000,5,FALSE),0)</f>
        <v>1</v>
      </c>
    </row>
    <row r="297" spans="1:7" ht="10.5" customHeight="1" x14ac:dyDescent="0.2">
      <c r="A297" s="310" t="s">
        <v>1691</v>
      </c>
      <c r="B297" s="58" t="s">
        <v>798</v>
      </c>
      <c r="C297" s="53" t="s">
        <v>216</v>
      </c>
      <c r="D297" s="83">
        <f>IFERROR(VLOOKUP($A297,tabla!$A$5:$AY$50000,2,FALSE),0)</f>
        <v>0</v>
      </c>
      <c r="E297" s="84">
        <f>IFERROR(VLOOKUP($A297,tabla!$A$5:$AY$50000,3,FALSE),0)</f>
        <v>0</v>
      </c>
      <c r="F297" s="85">
        <f>IFERROR(VLOOKUP($A297,tabla!$A$5:$AY$50000,4,FALSE),0)</f>
        <v>0</v>
      </c>
      <c r="G297" s="84">
        <f>IFERROR(VLOOKUP($A297,tabla!$A$5:$AY$50000,5,FALSE),0)</f>
        <v>3</v>
      </c>
    </row>
    <row r="298" spans="1:7" ht="10.5" customHeight="1" x14ac:dyDescent="0.2">
      <c r="A298" s="310" t="s">
        <v>1692</v>
      </c>
      <c r="B298" s="58" t="s">
        <v>799</v>
      </c>
      <c r="C298" s="53" t="s">
        <v>1055</v>
      </c>
      <c r="D298" s="83">
        <f>IFERROR(VLOOKUP($A298,tabla!$A$5:$AY$50000,2,FALSE),0)</f>
        <v>0</v>
      </c>
      <c r="E298" s="84">
        <f>IFERROR(VLOOKUP($A298,tabla!$A$5:$AY$50000,3,FALSE),0)</f>
        <v>0</v>
      </c>
      <c r="F298" s="85">
        <f>IFERROR(VLOOKUP($A298,tabla!$A$5:$AY$50000,4,FALSE),0)</f>
        <v>0</v>
      </c>
      <c r="G298" s="84">
        <f>IFERROR(VLOOKUP($A298,tabla!$A$5:$AY$50000,5,FALSE),0)</f>
        <v>0</v>
      </c>
    </row>
    <row r="299" spans="1:7" ht="10.5" customHeight="1" x14ac:dyDescent="0.2">
      <c r="A299" s="310" t="s">
        <v>1693</v>
      </c>
      <c r="B299" s="60" t="s">
        <v>800</v>
      </c>
      <c r="C299" s="55" t="s">
        <v>217</v>
      </c>
      <c r="D299" s="83">
        <f>IFERROR(VLOOKUP($A299,tabla!$A$5:$AY$50000,2,FALSE),0)</f>
        <v>0</v>
      </c>
      <c r="E299" s="84">
        <f>IFERROR(VLOOKUP($A299,tabla!$A$5:$AY$50000,3,FALSE),0)</f>
        <v>0</v>
      </c>
      <c r="F299" s="85">
        <f>IFERROR(VLOOKUP($A299,tabla!$A$5:$AY$50000,4,FALSE),0)</f>
        <v>0</v>
      </c>
      <c r="G299" s="84">
        <f>IFERROR(VLOOKUP($A299,tabla!$A$5:$AY$50000,5,FALSE),0)</f>
        <v>0</v>
      </c>
    </row>
    <row r="300" spans="1:7" ht="10.5" customHeight="1" x14ac:dyDescent="0.2">
      <c r="A300" s="310" t="s">
        <v>1694</v>
      </c>
      <c r="B300" s="58" t="s">
        <v>801</v>
      </c>
      <c r="C300" s="53" t="s">
        <v>218</v>
      </c>
      <c r="D300" s="83">
        <f>IFERROR(VLOOKUP($A300,tabla!$A$5:$AY$50000,2,FALSE),0)</f>
        <v>0</v>
      </c>
      <c r="E300" s="84">
        <f>IFERROR(VLOOKUP($A300,tabla!$A$5:$AY$50000,3,FALSE),0)</f>
        <v>0</v>
      </c>
      <c r="F300" s="85">
        <f>IFERROR(VLOOKUP($A300,tabla!$A$5:$AY$50000,4,FALSE),0)</f>
        <v>0</v>
      </c>
      <c r="G300" s="84">
        <f>IFERROR(VLOOKUP($A300,tabla!$A$5:$AY$50000,5,FALSE),0)</f>
        <v>11</v>
      </c>
    </row>
    <row r="301" spans="1:7" ht="10.5" customHeight="1" x14ac:dyDescent="0.2">
      <c r="A301" s="310" t="s">
        <v>1227</v>
      </c>
      <c r="B301" s="58" t="s">
        <v>802</v>
      </c>
      <c r="C301" s="53" t="s">
        <v>335</v>
      </c>
      <c r="D301" s="83">
        <f>IFERROR(VLOOKUP($A301,tabla!$A$5:$AY$50000,2,FALSE),0)</f>
        <v>0</v>
      </c>
      <c r="E301" s="84">
        <f>IFERROR(VLOOKUP($A301,tabla!$A$5:$AY$50000,3,FALSE),0)</f>
        <v>0</v>
      </c>
      <c r="F301" s="85">
        <f>IFERROR(VLOOKUP($A301,tabla!$A$5:$AY$50000,4,FALSE),0)</f>
        <v>0</v>
      </c>
      <c r="G301" s="84">
        <f>IFERROR(VLOOKUP($A301,tabla!$A$5:$AY$50000,5,FALSE),0)</f>
        <v>1992</v>
      </c>
    </row>
    <row r="302" spans="1:7" ht="10.5" customHeight="1" x14ac:dyDescent="0.2">
      <c r="A302" s="310" t="s">
        <v>1695</v>
      </c>
      <c r="B302" s="58" t="s">
        <v>803</v>
      </c>
      <c r="C302" s="53" t="s">
        <v>358</v>
      </c>
      <c r="D302" s="83">
        <f>IFERROR(VLOOKUP($A302,tabla!$A$5:$AY$50000,2,FALSE),0)</f>
        <v>0</v>
      </c>
      <c r="E302" s="84">
        <f>IFERROR(VLOOKUP($A302,tabla!$A$5:$AY$50000,3,FALSE),0)</f>
        <v>0</v>
      </c>
      <c r="F302" s="85">
        <f>IFERROR(VLOOKUP($A302,tabla!$A$5:$AY$50000,4,FALSE),0)</f>
        <v>0</v>
      </c>
      <c r="G302" s="84">
        <f>IFERROR(VLOOKUP($A302,tabla!$A$5:$AY$50000,5,FALSE),0)</f>
        <v>0</v>
      </c>
    </row>
    <row r="303" spans="1:7" ht="10.5" customHeight="1" x14ac:dyDescent="0.2">
      <c r="A303" s="310" t="s">
        <v>1323</v>
      </c>
      <c r="B303" s="58" t="s">
        <v>804</v>
      </c>
      <c r="C303" s="53" t="s">
        <v>336</v>
      </c>
      <c r="D303" s="83">
        <f>IFERROR(VLOOKUP($A303,tabla!$A$5:$AY$50000,2,FALSE),0)</f>
        <v>16</v>
      </c>
      <c r="E303" s="84">
        <f>IFERROR(VLOOKUP($A303,tabla!$A$5:$AY$50000,3,FALSE),0)</f>
        <v>0</v>
      </c>
      <c r="F303" s="85">
        <f>IFERROR(VLOOKUP($A303,tabla!$A$5:$AY$50000,4,FALSE),0)</f>
        <v>16</v>
      </c>
      <c r="G303" s="84">
        <f>IFERROR(VLOOKUP($A303,tabla!$A$5:$AY$50000,5,FALSE),0)</f>
        <v>0</v>
      </c>
    </row>
    <row r="304" spans="1:7" ht="10.5" customHeight="1" x14ac:dyDescent="0.2">
      <c r="A304" s="310" t="s">
        <v>1696</v>
      </c>
      <c r="B304" s="58" t="s">
        <v>805</v>
      </c>
      <c r="C304" s="53" t="s">
        <v>337</v>
      </c>
      <c r="D304" s="83">
        <f>IFERROR(VLOOKUP($A304,tabla!$A$5:$AY$50000,2,FALSE),0)</f>
        <v>0</v>
      </c>
      <c r="E304" s="84">
        <f>IFERROR(VLOOKUP($A304,tabla!$A$5:$AY$50000,3,FALSE),0)</f>
        <v>0</v>
      </c>
      <c r="F304" s="85">
        <f>IFERROR(VLOOKUP($A304,tabla!$A$5:$AY$50000,4,FALSE),0)</f>
        <v>0</v>
      </c>
      <c r="G304" s="84">
        <f>IFERROR(VLOOKUP($A304,tabla!$A$5:$AY$50000,5,FALSE),0)</f>
        <v>0</v>
      </c>
    </row>
    <row r="305" spans="1:7" ht="10.5" customHeight="1" x14ac:dyDescent="0.2">
      <c r="A305" s="310" t="s">
        <v>1697</v>
      </c>
      <c r="B305" s="58" t="s">
        <v>806</v>
      </c>
      <c r="C305" s="53" t="s">
        <v>338</v>
      </c>
      <c r="D305" s="83">
        <f>IFERROR(VLOOKUP($A305,tabla!$A$5:$AY$50000,2,FALSE),0)</f>
        <v>0</v>
      </c>
      <c r="E305" s="84">
        <f>IFERROR(VLOOKUP($A305,tabla!$A$5:$AY$50000,3,FALSE),0)</f>
        <v>0</v>
      </c>
      <c r="F305" s="85">
        <f>IFERROR(VLOOKUP($A305,tabla!$A$5:$AY$50000,4,FALSE),0)</f>
        <v>0</v>
      </c>
      <c r="G305" s="84">
        <f>IFERROR(VLOOKUP($A305,tabla!$A$5:$AY$50000,5,FALSE),0)</f>
        <v>0</v>
      </c>
    </row>
    <row r="306" spans="1:7" ht="10.5" customHeight="1" x14ac:dyDescent="0.2">
      <c r="A306" s="310" t="s">
        <v>1698</v>
      </c>
      <c r="B306" s="58" t="s">
        <v>807</v>
      </c>
      <c r="C306" s="53" t="s">
        <v>339</v>
      </c>
      <c r="D306" s="83">
        <f>IFERROR(VLOOKUP($A306,tabla!$A$5:$AY$50000,2,FALSE),0)</f>
        <v>0</v>
      </c>
      <c r="E306" s="84">
        <f>IFERROR(VLOOKUP($A306,tabla!$A$5:$AY$50000,3,FALSE),0)</f>
        <v>0</v>
      </c>
      <c r="F306" s="85">
        <f>IFERROR(VLOOKUP($A306,tabla!$A$5:$AY$50000,4,FALSE),0)</f>
        <v>0</v>
      </c>
      <c r="G306" s="84">
        <f>IFERROR(VLOOKUP($A306,tabla!$A$5:$AY$50000,5,FALSE),0)</f>
        <v>0</v>
      </c>
    </row>
    <row r="307" spans="1:7" ht="10.5" customHeight="1" x14ac:dyDescent="0.2">
      <c r="A307" s="310" t="s">
        <v>1699</v>
      </c>
      <c r="B307" s="58" t="s">
        <v>808</v>
      </c>
      <c r="C307" s="53" t="s">
        <v>25</v>
      </c>
      <c r="D307" s="83">
        <f>IFERROR(VLOOKUP($A307,tabla!$A$5:$AY$50000,2,FALSE),0)</f>
        <v>0</v>
      </c>
      <c r="E307" s="84">
        <f>IFERROR(VLOOKUP($A307,tabla!$A$5:$AY$50000,3,FALSE),0)</f>
        <v>0</v>
      </c>
      <c r="F307" s="85">
        <f>IFERROR(VLOOKUP($A307,tabla!$A$5:$AY$50000,4,FALSE),0)</f>
        <v>0</v>
      </c>
      <c r="G307" s="84">
        <f>IFERROR(VLOOKUP($A307,tabla!$A$5:$AY$50000,5,FALSE),0)</f>
        <v>12</v>
      </c>
    </row>
    <row r="308" spans="1:7" ht="10.5" customHeight="1" x14ac:dyDescent="0.2">
      <c r="A308" s="310" t="s">
        <v>1337</v>
      </c>
      <c r="B308" s="58" t="s">
        <v>809</v>
      </c>
      <c r="C308" s="53" t="s">
        <v>26</v>
      </c>
      <c r="D308" s="83">
        <f>IFERROR(VLOOKUP($A308,tabla!$A$5:$AY$50000,2,FALSE),0)</f>
        <v>0</v>
      </c>
      <c r="E308" s="84">
        <f>IFERROR(VLOOKUP($A308,tabla!$A$5:$AY$50000,3,FALSE),0)</f>
        <v>0</v>
      </c>
      <c r="F308" s="85">
        <f>IFERROR(VLOOKUP($A308,tabla!$A$5:$AY$50000,4,FALSE),0)</f>
        <v>0</v>
      </c>
      <c r="G308" s="84">
        <f>IFERROR(VLOOKUP($A308,tabla!$A$5:$AY$50000,5,FALSE),0)</f>
        <v>34</v>
      </c>
    </row>
    <row r="309" spans="1:7" ht="10.5" customHeight="1" x14ac:dyDescent="0.2">
      <c r="A309" s="310" t="s">
        <v>1700</v>
      </c>
      <c r="B309" s="58" t="s">
        <v>810</v>
      </c>
      <c r="C309" s="53" t="s">
        <v>130</v>
      </c>
      <c r="D309" s="83">
        <f>IFERROR(VLOOKUP($A309,tabla!$A$5:$AY$50000,2,FALSE),0)</f>
        <v>0</v>
      </c>
      <c r="E309" s="84">
        <f>IFERROR(VLOOKUP($A309,tabla!$A$5:$AY$50000,3,FALSE),0)</f>
        <v>0</v>
      </c>
      <c r="F309" s="85">
        <f>IFERROR(VLOOKUP($A309,tabla!$A$5:$AY$50000,4,FALSE),0)</f>
        <v>0</v>
      </c>
      <c r="G309" s="84">
        <f>IFERROR(VLOOKUP($A309,tabla!$A$5:$AY$50000,5,FALSE),0)</f>
        <v>45</v>
      </c>
    </row>
    <row r="310" spans="1:7" ht="10.5" customHeight="1" x14ac:dyDescent="0.2">
      <c r="A310" s="310" t="s">
        <v>1701</v>
      </c>
      <c r="B310" s="58" t="s">
        <v>811</v>
      </c>
      <c r="C310" s="53" t="s">
        <v>131</v>
      </c>
      <c r="D310" s="83">
        <f>IFERROR(VLOOKUP($A310,tabla!$A$5:$AY$50000,2,FALSE),0)</f>
        <v>0</v>
      </c>
      <c r="E310" s="84">
        <f>IFERROR(VLOOKUP($A310,tabla!$A$5:$AY$50000,3,FALSE),0)</f>
        <v>0</v>
      </c>
      <c r="F310" s="85">
        <f>IFERROR(VLOOKUP($A310,tabla!$A$5:$AY$50000,4,FALSE),0)</f>
        <v>0</v>
      </c>
      <c r="G310" s="84">
        <f>IFERROR(VLOOKUP($A310,tabla!$A$5:$AY$50000,5,FALSE),0)</f>
        <v>11</v>
      </c>
    </row>
    <row r="311" spans="1:7" ht="10.5" customHeight="1" x14ac:dyDescent="0.2">
      <c r="A311" s="310" t="s">
        <v>1272</v>
      </c>
      <c r="B311" s="58" t="s">
        <v>812</v>
      </c>
      <c r="C311" s="53" t="s">
        <v>342</v>
      </c>
      <c r="D311" s="83">
        <f>IFERROR(VLOOKUP($A311,tabla!$A$5:$AY$50000,2,FALSE),0)</f>
        <v>0</v>
      </c>
      <c r="E311" s="84">
        <f>IFERROR(VLOOKUP($A311,tabla!$A$5:$AY$50000,3,FALSE),0)</f>
        <v>0</v>
      </c>
      <c r="F311" s="85">
        <f>IFERROR(VLOOKUP($A311,tabla!$A$5:$AY$50000,4,FALSE),0)</f>
        <v>0</v>
      </c>
      <c r="G311" s="84">
        <f>IFERROR(VLOOKUP($A311,tabla!$A$5:$AY$50000,5,FALSE),0)</f>
        <v>1017</v>
      </c>
    </row>
    <row r="312" spans="1:7" ht="10.5" customHeight="1" x14ac:dyDescent="0.2">
      <c r="A312" s="310" t="s">
        <v>1346</v>
      </c>
      <c r="B312" s="58" t="s">
        <v>813</v>
      </c>
      <c r="C312" s="53" t="s">
        <v>58</v>
      </c>
      <c r="D312" s="83">
        <f>IFERROR(VLOOKUP($A312,tabla!$A$5:$AY$50000,2,FALSE),0)</f>
        <v>0</v>
      </c>
      <c r="E312" s="84">
        <f>IFERROR(VLOOKUP($A312,tabla!$A$5:$AY$50000,3,FALSE),0)</f>
        <v>0</v>
      </c>
      <c r="F312" s="85">
        <f>IFERROR(VLOOKUP($A312,tabla!$A$5:$AY$50000,4,FALSE),0)</f>
        <v>0</v>
      </c>
      <c r="G312" s="84">
        <f>IFERROR(VLOOKUP($A312,tabla!$A$5:$AY$50000,5,FALSE),0)</f>
        <v>310</v>
      </c>
    </row>
    <row r="313" spans="1:7" ht="10.5" customHeight="1" x14ac:dyDescent="0.2">
      <c r="A313" s="310" t="s">
        <v>1702</v>
      </c>
      <c r="B313" s="58" t="s">
        <v>814</v>
      </c>
      <c r="C313" s="53" t="s">
        <v>288</v>
      </c>
      <c r="D313" s="83">
        <f>IFERROR(VLOOKUP($A313,tabla!$A$5:$AY$50000,2,FALSE),0)</f>
        <v>0</v>
      </c>
      <c r="E313" s="84">
        <f>IFERROR(VLOOKUP($A313,tabla!$A$5:$AY$50000,3,FALSE),0)</f>
        <v>0</v>
      </c>
      <c r="F313" s="85">
        <f>IFERROR(VLOOKUP($A313,tabla!$A$5:$AY$50000,4,FALSE),0)</f>
        <v>0</v>
      </c>
      <c r="G313" s="84">
        <f>IFERROR(VLOOKUP($A313,tabla!$A$5:$AY$50000,5,FALSE),0)</f>
        <v>36</v>
      </c>
    </row>
    <row r="314" spans="1:7" ht="10.5" customHeight="1" x14ac:dyDescent="0.2">
      <c r="A314" s="310" t="s">
        <v>1703</v>
      </c>
      <c r="B314" s="61" t="s">
        <v>815</v>
      </c>
      <c r="C314" s="62" t="s">
        <v>256</v>
      </c>
      <c r="D314" s="99">
        <f>IFERROR(VLOOKUP($A314,tabla!$A$5:$AY$50000,2,FALSE),0)</f>
        <v>0</v>
      </c>
      <c r="E314" s="100">
        <f>IFERROR(VLOOKUP($A314,tabla!$A$5:$AY$50000,3,FALSE),0)</f>
        <v>0</v>
      </c>
      <c r="F314" s="101">
        <f>IFERROR(VLOOKUP($A314,tabla!$A$5:$AY$50000,4,FALSE),0)</f>
        <v>0</v>
      </c>
      <c r="G314" s="100">
        <f>IFERROR(VLOOKUP($A314,tabla!$A$5:$AY$50000,5,FALSE),0)</f>
        <v>7</v>
      </c>
    </row>
    <row r="315" spans="1:7" x14ac:dyDescent="0.2">
      <c r="A315" s="296"/>
      <c r="B315" s="408" t="s">
        <v>108</v>
      </c>
      <c r="C315" s="409"/>
      <c r="D315" s="102">
        <f>SUM(D237:D314)</f>
        <v>9168</v>
      </c>
      <c r="E315" s="91">
        <f>SUM(E237:E314)</f>
        <v>1</v>
      </c>
      <c r="F315" s="90">
        <f>SUM(F237:F314)</f>
        <v>9167</v>
      </c>
      <c r="G315" s="91">
        <f>SUM(G237:G314)</f>
        <v>24583</v>
      </c>
    </row>
    <row r="316" spans="1:7" x14ac:dyDescent="0.2">
      <c r="B316" s="434" t="s">
        <v>1067</v>
      </c>
      <c r="C316" s="434"/>
      <c r="D316" s="103"/>
      <c r="E316" s="104"/>
      <c r="F316" s="104"/>
      <c r="G316" s="104"/>
    </row>
    <row r="317" spans="1:7" ht="9.75" customHeight="1" x14ac:dyDescent="0.2">
      <c r="A317" s="310" t="s">
        <v>1302</v>
      </c>
      <c r="B317" s="57" t="s">
        <v>816</v>
      </c>
      <c r="C317" s="51" t="s">
        <v>109</v>
      </c>
      <c r="D317" s="96">
        <f>IFERROR(VLOOKUP($A317,tabla!$A$5:$AY$50000,2,FALSE),0)</f>
        <v>0</v>
      </c>
      <c r="E317" s="82">
        <f>IFERROR(VLOOKUP($A317,tabla!$A$5:$AY$50000,3,FALSE),0)</f>
        <v>0</v>
      </c>
      <c r="F317" s="81">
        <f>IFERROR(VLOOKUP($A317,tabla!$A$5:$AY$50000,4,FALSE),0)</f>
        <v>0</v>
      </c>
      <c r="G317" s="82">
        <f>IFERROR(VLOOKUP($A317,tabla!$A$5:$AY$50000,5,FALSE),0)</f>
        <v>16</v>
      </c>
    </row>
    <row r="318" spans="1:7" ht="9.75" customHeight="1" x14ac:dyDescent="0.2">
      <c r="A318" s="310" t="s">
        <v>1704</v>
      </c>
      <c r="B318" s="58" t="s">
        <v>817</v>
      </c>
      <c r="C318" s="53" t="s">
        <v>110</v>
      </c>
      <c r="D318" s="83">
        <f>IFERROR(VLOOKUP($A318,tabla!$A$5:$AY$50000,2,FALSE),0)</f>
        <v>0</v>
      </c>
      <c r="E318" s="84">
        <f>IFERROR(VLOOKUP($A318,tabla!$A$5:$AY$50000,3,FALSE),0)</f>
        <v>0</v>
      </c>
      <c r="F318" s="85">
        <f>IFERROR(VLOOKUP($A318,tabla!$A$5:$AY$50000,4,FALSE),0)</f>
        <v>0</v>
      </c>
      <c r="G318" s="84">
        <f>IFERROR(VLOOKUP($A318,tabla!$A$5:$AY$50000,5,FALSE),0)</f>
        <v>0</v>
      </c>
    </row>
    <row r="319" spans="1:7" ht="9.75" customHeight="1" x14ac:dyDescent="0.2">
      <c r="A319" s="310" t="s">
        <v>1384</v>
      </c>
      <c r="B319" s="58" t="s">
        <v>818</v>
      </c>
      <c r="C319" s="53" t="s">
        <v>59</v>
      </c>
      <c r="D319" s="83">
        <f>IFERROR(VLOOKUP($A319,tabla!$A$5:$AY$50000,2,FALSE),0)</f>
        <v>0</v>
      </c>
      <c r="E319" s="84">
        <f>IFERROR(VLOOKUP($A319,tabla!$A$5:$AY$50000,3,FALSE),0)</f>
        <v>0</v>
      </c>
      <c r="F319" s="85">
        <f>IFERROR(VLOOKUP($A319,tabla!$A$5:$AY$50000,4,FALSE),0)</f>
        <v>0</v>
      </c>
      <c r="G319" s="84">
        <f>IFERROR(VLOOKUP($A319,tabla!$A$5:$AY$50000,5,FALSE),0)</f>
        <v>7</v>
      </c>
    </row>
    <row r="320" spans="1:7" ht="9.75" customHeight="1" x14ac:dyDescent="0.2">
      <c r="A320" s="310" t="s">
        <v>1228</v>
      </c>
      <c r="B320" s="58" t="s">
        <v>819</v>
      </c>
      <c r="C320" s="53" t="s">
        <v>359</v>
      </c>
      <c r="D320" s="83">
        <f>IFERROR(VLOOKUP($A320,tabla!$A$5:$AY$50000,2,FALSE),0)</f>
        <v>80</v>
      </c>
      <c r="E320" s="84">
        <f>IFERROR(VLOOKUP($A320,tabla!$A$5:$AY$50000,3,FALSE),0)</f>
        <v>0</v>
      </c>
      <c r="F320" s="85">
        <f>IFERROR(VLOOKUP($A320,tabla!$A$5:$AY$50000,4,FALSE),0)</f>
        <v>80</v>
      </c>
      <c r="G320" s="84">
        <f>IFERROR(VLOOKUP($A320,tabla!$A$5:$AY$50000,5,FALSE),0)</f>
        <v>208</v>
      </c>
    </row>
    <row r="321" spans="1:7" ht="9.75" customHeight="1" x14ac:dyDescent="0.2">
      <c r="A321" s="310" t="s">
        <v>1273</v>
      </c>
      <c r="B321" s="58" t="s">
        <v>820</v>
      </c>
      <c r="C321" s="53" t="s">
        <v>60</v>
      </c>
      <c r="D321" s="83">
        <f>IFERROR(VLOOKUP($A321,tabla!$A$5:$AY$50000,2,FALSE),0)</f>
        <v>153</v>
      </c>
      <c r="E321" s="84">
        <f>IFERROR(VLOOKUP($A321,tabla!$A$5:$AY$50000,3,FALSE),0)</f>
        <v>0</v>
      </c>
      <c r="F321" s="85">
        <f>IFERROR(VLOOKUP($A321,tabla!$A$5:$AY$50000,4,FALSE),0)</f>
        <v>153</v>
      </c>
      <c r="G321" s="84">
        <f>IFERROR(VLOOKUP($A321,tabla!$A$5:$AY$50000,5,FALSE),0)</f>
        <v>106</v>
      </c>
    </row>
    <row r="322" spans="1:7" ht="9.75" customHeight="1" x14ac:dyDescent="0.2">
      <c r="A322" s="310" t="s">
        <v>1705</v>
      </c>
      <c r="B322" s="58" t="s">
        <v>821</v>
      </c>
      <c r="C322" s="53" t="s">
        <v>0</v>
      </c>
      <c r="D322" s="83">
        <f>IFERROR(VLOOKUP($A322,tabla!$A$5:$AY$50000,2,FALSE),0)</f>
        <v>0</v>
      </c>
      <c r="E322" s="84">
        <f>IFERROR(VLOOKUP($A322,tabla!$A$5:$AY$50000,3,FALSE),0)</f>
        <v>0</v>
      </c>
      <c r="F322" s="85">
        <f>IFERROR(VLOOKUP($A322,tabla!$A$5:$AY$50000,4,FALSE),0)</f>
        <v>0</v>
      </c>
      <c r="G322" s="84">
        <f>IFERROR(VLOOKUP($A322,tabla!$A$5:$AY$50000,5,FALSE),0)</f>
        <v>0</v>
      </c>
    </row>
    <row r="323" spans="1:7" ht="9.75" customHeight="1" x14ac:dyDescent="0.2">
      <c r="A323" s="310" t="s">
        <v>1706</v>
      </c>
      <c r="B323" s="58" t="s">
        <v>822</v>
      </c>
      <c r="C323" s="53" t="s">
        <v>103</v>
      </c>
      <c r="D323" s="83">
        <f>IFERROR(VLOOKUP($A323,tabla!$A$5:$AY$50000,2,FALSE),0)</f>
        <v>0</v>
      </c>
      <c r="E323" s="84">
        <f>IFERROR(VLOOKUP($A323,tabla!$A$5:$AY$50000,3,FALSE),0)</f>
        <v>0</v>
      </c>
      <c r="F323" s="85">
        <f>IFERROR(VLOOKUP($A323,tabla!$A$5:$AY$50000,4,FALSE),0)</f>
        <v>0</v>
      </c>
      <c r="G323" s="84">
        <f>IFERROR(VLOOKUP($A323,tabla!$A$5:$AY$50000,5,FALSE),0)</f>
        <v>0</v>
      </c>
    </row>
    <row r="324" spans="1:7" ht="9.75" customHeight="1" x14ac:dyDescent="0.2">
      <c r="A324" s="310" t="s">
        <v>1707</v>
      </c>
      <c r="B324" s="58" t="s">
        <v>823</v>
      </c>
      <c r="C324" s="53" t="s">
        <v>104</v>
      </c>
      <c r="D324" s="83">
        <f>IFERROR(VLOOKUP($A324,tabla!$A$5:$AY$50000,2,FALSE),0)</f>
        <v>0</v>
      </c>
      <c r="E324" s="84">
        <f>IFERROR(VLOOKUP($A324,tabla!$A$5:$AY$50000,3,FALSE),0)</f>
        <v>0</v>
      </c>
      <c r="F324" s="85">
        <f>IFERROR(VLOOKUP($A324,tabla!$A$5:$AY$50000,4,FALSE),0)</f>
        <v>0</v>
      </c>
      <c r="G324" s="84">
        <f>IFERROR(VLOOKUP($A324,tabla!$A$5:$AY$50000,5,FALSE),0)</f>
        <v>0</v>
      </c>
    </row>
    <row r="325" spans="1:7" ht="9.75" customHeight="1" x14ac:dyDescent="0.2">
      <c r="A325" s="310" t="s">
        <v>1708</v>
      </c>
      <c r="B325" s="58" t="s">
        <v>824</v>
      </c>
      <c r="C325" s="53" t="s">
        <v>105</v>
      </c>
      <c r="D325" s="83">
        <f>IFERROR(VLOOKUP($A325,tabla!$A$5:$AY$50000,2,FALSE),0)</f>
        <v>0</v>
      </c>
      <c r="E325" s="84">
        <f>IFERROR(VLOOKUP($A325,tabla!$A$5:$AY$50000,3,FALSE),0)</f>
        <v>0</v>
      </c>
      <c r="F325" s="85">
        <f>IFERROR(VLOOKUP($A325,tabla!$A$5:$AY$50000,4,FALSE),0)</f>
        <v>0</v>
      </c>
      <c r="G325" s="84">
        <f>IFERROR(VLOOKUP($A325,tabla!$A$5:$AY$50000,5,FALSE),0)</f>
        <v>0</v>
      </c>
    </row>
    <row r="326" spans="1:7" ht="9.75" customHeight="1" x14ac:dyDescent="0.2">
      <c r="A326" s="310" t="s">
        <v>1373</v>
      </c>
      <c r="B326" s="58" t="s">
        <v>825</v>
      </c>
      <c r="C326" s="53" t="s">
        <v>78</v>
      </c>
      <c r="D326" s="83">
        <f>IFERROR(VLOOKUP($A326,tabla!$A$5:$AY$50000,2,FALSE),0)</f>
        <v>0</v>
      </c>
      <c r="E326" s="84">
        <f>IFERROR(VLOOKUP($A326,tabla!$A$5:$AY$50000,3,FALSE),0)</f>
        <v>0</v>
      </c>
      <c r="F326" s="85">
        <f>IFERROR(VLOOKUP($A326,tabla!$A$5:$AY$50000,4,FALSE),0)</f>
        <v>0</v>
      </c>
      <c r="G326" s="84">
        <f>IFERROR(VLOOKUP($A326,tabla!$A$5:$AY$50000,5,FALSE),0)</f>
        <v>174</v>
      </c>
    </row>
    <row r="327" spans="1:7" ht="9.75" customHeight="1" x14ac:dyDescent="0.2">
      <c r="A327" s="310" t="s">
        <v>1709</v>
      </c>
      <c r="B327" s="58" t="s">
        <v>826</v>
      </c>
      <c r="C327" s="53" t="s">
        <v>280</v>
      </c>
      <c r="D327" s="83">
        <f>IFERROR(VLOOKUP($A327,tabla!$A$5:$AY$50000,2,FALSE),0)</f>
        <v>0</v>
      </c>
      <c r="E327" s="84">
        <f>IFERROR(VLOOKUP($A327,tabla!$A$5:$AY$50000,3,FALSE),0)</f>
        <v>0</v>
      </c>
      <c r="F327" s="85">
        <f>IFERROR(VLOOKUP($A327,tabla!$A$5:$AY$50000,4,FALSE),0)</f>
        <v>0</v>
      </c>
      <c r="G327" s="84">
        <f>IFERROR(VLOOKUP($A327,tabla!$A$5:$AY$50000,5,FALSE),0)</f>
        <v>348</v>
      </c>
    </row>
    <row r="328" spans="1:7" ht="9.75" customHeight="1" x14ac:dyDescent="0.2">
      <c r="A328" s="310" t="s">
        <v>1229</v>
      </c>
      <c r="B328" s="58" t="s">
        <v>827</v>
      </c>
      <c r="C328" s="53" t="s">
        <v>281</v>
      </c>
      <c r="D328" s="83">
        <f>IFERROR(VLOOKUP($A328,tabla!$A$5:$AY$50000,2,FALSE),0)</f>
        <v>0</v>
      </c>
      <c r="E328" s="84">
        <f>IFERROR(VLOOKUP($A328,tabla!$A$5:$AY$50000,3,FALSE),0)</f>
        <v>0</v>
      </c>
      <c r="F328" s="85">
        <f>IFERROR(VLOOKUP($A328,tabla!$A$5:$AY$50000,4,FALSE),0)</f>
        <v>0</v>
      </c>
      <c r="G328" s="84">
        <f>IFERROR(VLOOKUP($A328,tabla!$A$5:$AY$50000,5,FALSE),0)</f>
        <v>553</v>
      </c>
    </row>
    <row r="329" spans="1:7" ht="9.75" customHeight="1" x14ac:dyDescent="0.2">
      <c r="A329" s="310" t="s">
        <v>1374</v>
      </c>
      <c r="B329" s="58" t="s">
        <v>828</v>
      </c>
      <c r="C329" s="53" t="s">
        <v>282</v>
      </c>
      <c r="D329" s="83">
        <f>IFERROR(VLOOKUP($A329,tabla!$A$5:$AY$50000,2,FALSE),0)</f>
        <v>0</v>
      </c>
      <c r="E329" s="84">
        <f>IFERROR(VLOOKUP($A329,tabla!$A$5:$AY$50000,3,FALSE),0)</f>
        <v>0</v>
      </c>
      <c r="F329" s="85">
        <f>IFERROR(VLOOKUP($A329,tabla!$A$5:$AY$50000,4,FALSE),0)</f>
        <v>0</v>
      </c>
      <c r="G329" s="84">
        <f>IFERROR(VLOOKUP($A329,tabla!$A$5:$AY$50000,5,FALSE),0)</f>
        <v>18</v>
      </c>
    </row>
    <row r="330" spans="1:7" ht="9.75" customHeight="1" x14ac:dyDescent="0.2">
      <c r="A330" s="310" t="s">
        <v>1710</v>
      </c>
      <c r="B330" s="58" t="s">
        <v>829</v>
      </c>
      <c r="C330" s="53" t="s">
        <v>79</v>
      </c>
      <c r="D330" s="83">
        <f>IFERROR(VLOOKUP($A330,tabla!$A$5:$AY$50000,2,FALSE),0)</f>
        <v>0</v>
      </c>
      <c r="E330" s="84">
        <f>IFERROR(VLOOKUP($A330,tabla!$A$5:$AY$50000,3,FALSE),0)</f>
        <v>0</v>
      </c>
      <c r="F330" s="85">
        <f>IFERROR(VLOOKUP($A330,tabla!$A$5:$AY$50000,4,FALSE),0)</f>
        <v>0</v>
      </c>
      <c r="G330" s="84">
        <f>IFERROR(VLOOKUP($A330,tabla!$A$5:$AY$50000,5,FALSE),0)</f>
        <v>0</v>
      </c>
    </row>
    <row r="331" spans="1:7" ht="9.75" customHeight="1" x14ac:dyDescent="0.2">
      <c r="A331" s="310" t="s">
        <v>1711</v>
      </c>
      <c r="B331" s="58" t="s">
        <v>830</v>
      </c>
      <c r="C331" s="53" t="s">
        <v>1119</v>
      </c>
      <c r="D331" s="83">
        <f>IFERROR(VLOOKUP($A331,tabla!$A$5:$AY$50000,2,FALSE),0)</f>
        <v>0</v>
      </c>
      <c r="E331" s="84">
        <f>IFERROR(VLOOKUP($A331,tabla!$A$5:$AY$50000,3,FALSE),0)</f>
        <v>0</v>
      </c>
      <c r="F331" s="85">
        <f>IFERROR(VLOOKUP($A331,tabla!$A$5:$AY$50000,4,FALSE),0)</f>
        <v>0</v>
      </c>
      <c r="G331" s="84">
        <f>IFERROR(VLOOKUP($A331,tabla!$A$5:$AY$50000,5,FALSE),0)</f>
        <v>0</v>
      </c>
    </row>
    <row r="332" spans="1:7" ht="9.75" customHeight="1" x14ac:dyDescent="0.2">
      <c r="A332" s="310" t="s">
        <v>1712</v>
      </c>
      <c r="B332" s="58" t="s">
        <v>831</v>
      </c>
      <c r="C332" s="53" t="s">
        <v>283</v>
      </c>
      <c r="D332" s="83">
        <f>IFERROR(VLOOKUP($A332,tabla!$A$5:$AY$50000,2,FALSE),0)</f>
        <v>0</v>
      </c>
      <c r="E332" s="84">
        <f>IFERROR(VLOOKUP($A332,tabla!$A$5:$AY$50000,3,FALSE),0)</f>
        <v>0</v>
      </c>
      <c r="F332" s="85">
        <f>IFERROR(VLOOKUP($A332,tabla!$A$5:$AY$50000,4,FALSE),0)</f>
        <v>0</v>
      </c>
      <c r="G332" s="84">
        <f>IFERROR(VLOOKUP($A332,tabla!$A$5:$AY$50000,5,FALSE),0)</f>
        <v>0</v>
      </c>
    </row>
    <row r="333" spans="1:7" ht="9.75" customHeight="1" x14ac:dyDescent="0.2">
      <c r="A333" s="310" t="s">
        <v>1713</v>
      </c>
      <c r="B333" s="58" t="s">
        <v>832</v>
      </c>
      <c r="C333" s="53" t="s">
        <v>284</v>
      </c>
      <c r="D333" s="83">
        <f>IFERROR(VLOOKUP($A333,tabla!$A$5:$AY$50000,2,FALSE),0)</f>
        <v>0</v>
      </c>
      <c r="E333" s="84">
        <f>IFERROR(VLOOKUP($A333,tabla!$A$5:$AY$50000,3,FALSE),0)</f>
        <v>0</v>
      </c>
      <c r="F333" s="85">
        <f>IFERROR(VLOOKUP($A333,tabla!$A$5:$AY$50000,4,FALSE),0)</f>
        <v>0</v>
      </c>
      <c r="G333" s="84">
        <f>IFERROR(VLOOKUP($A333,tabla!$A$5:$AY$50000,5,FALSE),0)</f>
        <v>0</v>
      </c>
    </row>
    <row r="334" spans="1:7" ht="9.75" customHeight="1" x14ac:dyDescent="0.2">
      <c r="A334" s="310" t="s">
        <v>1714</v>
      </c>
      <c r="B334" s="58" t="s">
        <v>833</v>
      </c>
      <c r="C334" s="53" t="s">
        <v>285</v>
      </c>
      <c r="D334" s="83">
        <f>IFERROR(VLOOKUP($A334,tabla!$A$5:$AY$50000,2,FALSE),0)</f>
        <v>0</v>
      </c>
      <c r="E334" s="84">
        <f>IFERROR(VLOOKUP($A334,tabla!$A$5:$AY$50000,3,FALSE),0)</f>
        <v>0</v>
      </c>
      <c r="F334" s="85">
        <f>IFERROR(VLOOKUP($A334,tabla!$A$5:$AY$50000,4,FALSE),0)</f>
        <v>0</v>
      </c>
      <c r="G334" s="84">
        <f>IFERROR(VLOOKUP($A334,tabla!$A$5:$AY$50000,5,FALSE),0)</f>
        <v>2</v>
      </c>
    </row>
    <row r="335" spans="1:7" ht="9.75" customHeight="1" x14ac:dyDescent="0.2">
      <c r="A335" s="310" t="s">
        <v>1715</v>
      </c>
      <c r="B335" s="58" t="s">
        <v>834</v>
      </c>
      <c r="C335" s="53" t="s">
        <v>286</v>
      </c>
      <c r="D335" s="83">
        <f>IFERROR(VLOOKUP($A335,tabla!$A$5:$AY$50000,2,FALSE),0)</f>
        <v>0</v>
      </c>
      <c r="E335" s="84">
        <f>IFERROR(VLOOKUP($A335,tabla!$A$5:$AY$50000,3,FALSE),0)</f>
        <v>0</v>
      </c>
      <c r="F335" s="85">
        <f>IFERROR(VLOOKUP($A335,tabla!$A$5:$AY$50000,4,FALSE),0)</f>
        <v>0</v>
      </c>
      <c r="G335" s="84">
        <f>IFERROR(VLOOKUP($A335,tabla!$A$5:$AY$50000,5,FALSE),0)</f>
        <v>0</v>
      </c>
    </row>
    <row r="336" spans="1:7" ht="9.75" customHeight="1" x14ac:dyDescent="0.2">
      <c r="A336" s="310" t="s">
        <v>1716</v>
      </c>
      <c r="B336" s="58" t="s">
        <v>835</v>
      </c>
      <c r="C336" s="53" t="s">
        <v>80</v>
      </c>
      <c r="D336" s="83">
        <f>IFERROR(VLOOKUP($A336,tabla!$A$5:$AY$50000,2,FALSE),0)</f>
        <v>0</v>
      </c>
      <c r="E336" s="84">
        <f>IFERROR(VLOOKUP($A336,tabla!$A$5:$AY$50000,3,FALSE),0)</f>
        <v>0</v>
      </c>
      <c r="F336" s="85">
        <f>IFERROR(VLOOKUP($A336,tabla!$A$5:$AY$50000,4,FALSE),0)</f>
        <v>0</v>
      </c>
      <c r="G336" s="84">
        <f>IFERROR(VLOOKUP($A336,tabla!$A$5:$AY$50000,5,FALSE),0)</f>
        <v>0</v>
      </c>
    </row>
    <row r="337" spans="1:7" ht="9.75" customHeight="1" x14ac:dyDescent="0.2">
      <c r="A337" s="310" t="s">
        <v>1717</v>
      </c>
      <c r="B337" s="58" t="s">
        <v>836</v>
      </c>
      <c r="C337" s="53" t="s">
        <v>287</v>
      </c>
      <c r="D337" s="83">
        <f>IFERROR(VLOOKUP($A337,tabla!$A$5:$AY$50000,2,FALSE),0)</f>
        <v>0</v>
      </c>
      <c r="E337" s="84">
        <f>IFERROR(VLOOKUP($A337,tabla!$A$5:$AY$50000,3,FALSE),0)</f>
        <v>0</v>
      </c>
      <c r="F337" s="85">
        <f>IFERROR(VLOOKUP($A337,tabla!$A$5:$AY$50000,4,FALSE),0)</f>
        <v>0</v>
      </c>
      <c r="G337" s="84">
        <f>IFERROR(VLOOKUP($A337,tabla!$A$5:$AY$50000,5,FALSE),0)</f>
        <v>0</v>
      </c>
    </row>
    <row r="338" spans="1:7" ht="9.75" customHeight="1" x14ac:dyDescent="0.2">
      <c r="A338" s="310" t="s">
        <v>1718</v>
      </c>
      <c r="B338" s="58" t="s">
        <v>837</v>
      </c>
      <c r="C338" s="53" t="s">
        <v>81</v>
      </c>
      <c r="D338" s="83">
        <f>IFERROR(VLOOKUP($A338,tabla!$A$5:$AY$50000,2,FALSE),0)</f>
        <v>0</v>
      </c>
      <c r="E338" s="84">
        <f>IFERROR(VLOOKUP($A338,tabla!$A$5:$AY$50000,3,FALSE),0)</f>
        <v>0</v>
      </c>
      <c r="F338" s="85">
        <f>IFERROR(VLOOKUP($A338,tabla!$A$5:$AY$50000,4,FALSE),0)</f>
        <v>0</v>
      </c>
      <c r="G338" s="84">
        <f>IFERROR(VLOOKUP($A338,tabla!$A$5:$AY$50000,5,FALSE),0)</f>
        <v>0</v>
      </c>
    </row>
    <row r="339" spans="1:7" ht="9.75" customHeight="1" x14ac:dyDescent="0.2">
      <c r="A339" s="310" t="s">
        <v>1719</v>
      </c>
      <c r="B339" s="58" t="s">
        <v>838</v>
      </c>
      <c r="C339" s="53" t="s">
        <v>259</v>
      </c>
      <c r="D339" s="83">
        <f>IFERROR(VLOOKUP($A339,tabla!$A$5:$AY$50000,2,FALSE),0)</f>
        <v>0</v>
      </c>
      <c r="E339" s="84">
        <f>IFERROR(VLOOKUP($A339,tabla!$A$5:$AY$50000,3,FALSE),0)</f>
        <v>0</v>
      </c>
      <c r="F339" s="85">
        <f>IFERROR(VLOOKUP($A339,tabla!$A$5:$AY$50000,4,FALSE),0)</f>
        <v>0</v>
      </c>
      <c r="G339" s="84">
        <f>IFERROR(VLOOKUP($A339,tabla!$A$5:$AY$50000,5,FALSE),0)</f>
        <v>0</v>
      </c>
    </row>
    <row r="340" spans="1:7" ht="9.75" customHeight="1" x14ac:dyDescent="0.2">
      <c r="A340" s="310" t="s">
        <v>1375</v>
      </c>
      <c r="B340" s="58" t="s">
        <v>839</v>
      </c>
      <c r="C340" s="53" t="s">
        <v>243</v>
      </c>
      <c r="D340" s="83">
        <f>IFERROR(VLOOKUP($A340,tabla!$A$5:$AY$50000,2,FALSE),0)</f>
        <v>0</v>
      </c>
      <c r="E340" s="84">
        <f>IFERROR(VLOOKUP($A340,tabla!$A$5:$AY$50000,3,FALSE),0)</f>
        <v>0</v>
      </c>
      <c r="F340" s="85">
        <f>IFERROR(VLOOKUP($A340,tabla!$A$5:$AY$50000,4,FALSE),0)</f>
        <v>0</v>
      </c>
      <c r="G340" s="84">
        <f>IFERROR(VLOOKUP($A340,tabla!$A$5:$AY$50000,5,FALSE),0)</f>
        <v>601</v>
      </c>
    </row>
    <row r="341" spans="1:7" ht="9.75" customHeight="1" x14ac:dyDescent="0.2">
      <c r="A341" s="310" t="s">
        <v>1720</v>
      </c>
      <c r="B341" s="58" t="s">
        <v>840</v>
      </c>
      <c r="C341" s="53" t="s">
        <v>82</v>
      </c>
      <c r="D341" s="83">
        <f>IFERROR(VLOOKUP($A341,tabla!$A$5:$AY$50000,2,FALSE),0)</f>
        <v>0</v>
      </c>
      <c r="E341" s="84">
        <f>IFERROR(VLOOKUP($A341,tabla!$A$5:$AY$50000,3,FALSE),0)</f>
        <v>0</v>
      </c>
      <c r="F341" s="85">
        <f>IFERROR(VLOOKUP($A341,tabla!$A$5:$AY$50000,4,FALSE),0)</f>
        <v>0</v>
      </c>
      <c r="G341" s="84">
        <f>IFERROR(VLOOKUP($A341,tabla!$A$5:$AY$50000,5,FALSE),0)</f>
        <v>0</v>
      </c>
    </row>
    <row r="342" spans="1:7" ht="9.75" customHeight="1" x14ac:dyDescent="0.2">
      <c r="A342" s="310" t="s">
        <v>1721</v>
      </c>
      <c r="B342" s="58" t="s">
        <v>841</v>
      </c>
      <c r="C342" s="53" t="s">
        <v>244</v>
      </c>
      <c r="D342" s="83">
        <f>IFERROR(VLOOKUP($A342,tabla!$A$5:$AY$50000,2,FALSE),0)</f>
        <v>0</v>
      </c>
      <c r="E342" s="84">
        <f>IFERROR(VLOOKUP($A342,tabla!$A$5:$AY$50000,3,FALSE),0)</f>
        <v>0</v>
      </c>
      <c r="F342" s="85">
        <f>IFERROR(VLOOKUP($A342,tabla!$A$5:$AY$50000,4,FALSE),0)</f>
        <v>0</v>
      </c>
      <c r="G342" s="84">
        <f>IFERROR(VLOOKUP($A342,tabla!$A$5:$AY$50000,5,FALSE),0)</f>
        <v>0</v>
      </c>
    </row>
    <row r="343" spans="1:7" ht="9.75" customHeight="1" x14ac:dyDescent="0.2">
      <c r="A343" s="310" t="s">
        <v>1722</v>
      </c>
      <c r="B343" s="58" t="s">
        <v>842</v>
      </c>
      <c r="C343" s="53" t="s">
        <v>245</v>
      </c>
      <c r="D343" s="83">
        <f>IFERROR(VLOOKUP($A343,tabla!$A$5:$AY$50000,2,FALSE),0)</f>
        <v>0</v>
      </c>
      <c r="E343" s="84">
        <f>IFERROR(VLOOKUP($A343,tabla!$A$5:$AY$50000,3,FALSE),0)</f>
        <v>0</v>
      </c>
      <c r="F343" s="85">
        <f>IFERROR(VLOOKUP($A343,tabla!$A$5:$AY$50000,4,FALSE),0)</f>
        <v>0</v>
      </c>
      <c r="G343" s="84">
        <f>IFERROR(VLOOKUP($A343,tabla!$A$5:$AY$50000,5,FALSE),0)</f>
        <v>0</v>
      </c>
    </row>
    <row r="344" spans="1:7" ht="9.75" customHeight="1" x14ac:dyDescent="0.2">
      <c r="A344" s="310" t="s">
        <v>1723</v>
      </c>
      <c r="B344" s="58" t="s">
        <v>843</v>
      </c>
      <c r="C344" s="53" t="s">
        <v>246</v>
      </c>
      <c r="D344" s="83">
        <f>IFERROR(VLOOKUP($A344,tabla!$A$5:$AY$50000,2,FALSE),0)</f>
        <v>0</v>
      </c>
      <c r="E344" s="84">
        <f>IFERROR(VLOOKUP($A344,tabla!$A$5:$AY$50000,3,FALSE),0)</f>
        <v>0</v>
      </c>
      <c r="F344" s="85">
        <f>IFERROR(VLOOKUP($A344,tabla!$A$5:$AY$50000,4,FALSE),0)</f>
        <v>0</v>
      </c>
      <c r="G344" s="84">
        <f>IFERROR(VLOOKUP($A344,tabla!$A$5:$AY$50000,5,FALSE),0)</f>
        <v>0</v>
      </c>
    </row>
    <row r="345" spans="1:7" ht="9.75" customHeight="1" x14ac:dyDescent="0.2">
      <c r="A345" s="310" t="s">
        <v>1376</v>
      </c>
      <c r="B345" s="58" t="s">
        <v>844</v>
      </c>
      <c r="C345" s="53" t="s">
        <v>83</v>
      </c>
      <c r="D345" s="83">
        <f>IFERROR(VLOOKUP($A345,tabla!$A$5:$AY$50000,2,FALSE),0)</f>
        <v>0</v>
      </c>
      <c r="E345" s="84">
        <f>IFERROR(VLOOKUP($A345,tabla!$A$5:$AY$50000,3,FALSE),0)</f>
        <v>0</v>
      </c>
      <c r="F345" s="85">
        <f>IFERROR(VLOOKUP($A345,tabla!$A$5:$AY$50000,4,FALSE),0)</f>
        <v>0</v>
      </c>
      <c r="G345" s="84">
        <f>IFERROR(VLOOKUP($A345,tabla!$A$5:$AY$50000,5,FALSE),0)</f>
        <v>174</v>
      </c>
    </row>
    <row r="346" spans="1:7" ht="9.75" customHeight="1" x14ac:dyDescent="0.2">
      <c r="A346" s="310" t="s">
        <v>1724</v>
      </c>
      <c r="B346" s="58" t="s">
        <v>845</v>
      </c>
      <c r="C346" s="53" t="s">
        <v>95</v>
      </c>
      <c r="D346" s="83">
        <f>IFERROR(VLOOKUP($A346,tabla!$A$5:$AY$50000,2,FALSE),0)</f>
        <v>0</v>
      </c>
      <c r="E346" s="84">
        <f>IFERROR(VLOOKUP($A346,tabla!$A$5:$AY$50000,3,FALSE),0)</f>
        <v>0</v>
      </c>
      <c r="F346" s="85">
        <f>IFERROR(VLOOKUP($A346,tabla!$A$5:$AY$50000,4,FALSE),0)</f>
        <v>0</v>
      </c>
      <c r="G346" s="84">
        <f>IFERROR(VLOOKUP($A346,tabla!$A$5:$AY$50000,5,FALSE),0)</f>
        <v>0</v>
      </c>
    </row>
    <row r="347" spans="1:7" ht="9.75" customHeight="1" x14ac:dyDescent="0.2">
      <c r="A347" s="310" t="s">
        <v>1725</v>
      </c>
      <c r="B347" s="58" t="s">
        <v>846</v>
      </c>
      <c r="C347" s="53" t="s">
        <v>96</v>
      </c>
      <c r="D347" s="83">
        <f>IFERROR(VLOOKUP($A347,tabla!$A$5:$AY$50000,2,FALSE),0)</f>
        <v>0</v>
      </c>
      <c r="E347" s="84">
        <f>IFERROR(VLOOKUP($A347,tabla!$A$5:$AY$50000,3,FALSE),0)</f>
        <v>0</v>
      </c>
      <c r="F347" s="85">
        <f>IFERROR(VLOOKUP($A347,tabla!$A$5:$AY$50000,4,FALSE),0)</f>
        <v>0</v>
      </c>
      <c r="G347" s="84">
        <f>IFERROR(VLOOKUP($A347,tabla!$A$5:$AY$50000,5,FALSE),0)</f>
        <v>0</v>
      </c>
    </row>
    <row r="348" spans="1:7" ht="9.75" customHeight="1" x14ac:dyDescent="0.2">
      <c r="A348" s="310" t="s">
        <v>1726</v>
      </c>
      <c r="B348" s="58" t="s">
        <v>847</v>
      </c>
      <c r="C348" s="53" t="s">
        <v>576</v>
      </c>
      <c r="D348" s="83">
        <f>IFERROR(VLOOKUP($A348,tabla!$A$5:$AY$50000,2,FALSE),0)</f>
        <v>0</v>
      </c>
      <c r="E348" s="84">
        <f>IFERROR(VLOOKUP($A348,tabla!$A$5:$AY$50000,3,FALSE),0)</f>
        <v>0</v>
      </c>
      <c r="F348" s="85">
        <f>IFERROR(VLOOKUP($A348,tabla!$A$5:$AY$50000,4,FALSE),0)</f>
        <v>0</v>
      </c>
      <c r="G348" s="84">
        <f>IFERROR(VLOOKUP($A348,tabla!$A$5:$AY$50000,5,FALSE),0)</f>
        <v>0</v>
      </c>
    </row>
    <row r="349" spans="1:7" ht="9.75" customHeight="1" x14ac:dyDescent="0.2">
      <c r="A349" s="310" t="s">
        <v>1727</v>
      </c>
      <c r="B349" s="58" t="s">
        <v>848</v>
      </c>
      <c r="C349" s="53" t="s">
        <v>97</v>
      </c>
      <c r="D349" s="83">
        <f>IFERROR(VLOOKUP($A349,tabla!$A$5:$AY$50000,2,FALSE),0)</f>
        <v>0</v>
      </c>
      <c r="E349" s="84">
        <f>IFERROR(VLOOKUP($A349,tabla!$A$5:$AY$50000,3,FALSE),0)</f>
        <v>0</v>
      </c>
      <c r="F349" s="85">
        <f>IFERROR(VLOOKUP($A349,tabla!$A$5:$AY$50000,4,FALSE),0)</f>
        <v>0</v>
      </c>
      <c r="G349" s="84">
        <f>IFERROR(VLOOKUP($A349,tabla!$A$5:$AY$50000,5,FALSE),0)</f>
        <v>0</v>
      </c>
    </row>
    <row r="350" spans="1:7" ht="9.75" customHeight="1" x14ac:dyDescent="0.2">
      <c r="A350" s="310" t="s">
        <v>1728</v>
      </c>
      <c r="B350" s="58" t="s">
        <v>849</v>
      </c>
      <c r="C350" s="53" t="s">
        <v>98</v>
      </c>
      <c r="D350" s="83">
        <f>IFERROR(VLOOKUP($A350,tabla!$A$5:$AY$50000,2,FALSE),0)</f>
        <v>0</v>
      </c>
      <c r="E350" s="84">
        <f>IFERROR(VLOOKUP($A350,tabla!$A$5:$AY$50000,3,FALSE),0)</f>
        <v>0</v>
      </c>
      <c r="F350" s="85">
        <f>IFERROR(VLOOKUP($A350,tabla!$A$5:$AY$50000,4,FALSE),0)</f>
        <v>0</v>
      </c>
      <c r="G350" s="84">
        <f>IFERROR(VLOOKUP($A350,tabla!$A$5:$AY$50000,5,FALSE),0)</f>
        <v>0</v>
      </c>
    </row>
    <row r="351" spans="1:7" ht="9.75" customHeight="1" x14ac:dyDescent="0.2">
      <c r="A351" s="310" t="s">
        <v>1356</v>
      </c>
      <c r="B351" s="58" t="s">
        <v>850</v>
      </c>
      <c r="C351" s="53" t="s">
        <v>99</v>
      </c>
      <c r="D351" s="83">
        <f>IFERROR(VLOOKUP($A351,tabla!$A$5:$AY$50000,2,FALSE),0)</f>
        <v>0</v>
      </c>
      <c r="E351" s="84">
        <f>IFERROR(VLOOKUP($A351,tabla!$A$5:$AY$50000,3,FALSE),0)</f>
        <v>0</v>
      </c>
      <c r="F351" s="85">
        <f>IFERROR(VLOOKUP($A351,tabla!$A$5:$AY$50000,4,FALSE),0)</f>
        <v>0</v>
      </c>
      <c r="G351" s="84">
        <f>IFERROR(VLOOKUP($A351,tabla!$A$5:$AY$50000,5,FALSE),0)</f>
        <v>387</v>
      </c>
    </row>
    <row r="352" spans="1:7" ht="9.75" customHeight="1" x14ac:dyDescent="0.2">
      <c r="A352" s="310" t="s">
        <v>1729</v>
      </c>
      <c r="B352" s="58" t="s">
        <v>851</v>
      </c>
      <c r="C352" s="53" t="s">
        <v>100</v>
      </c>
      <c r="D352" s="83">
        <f>IFERROR(VLOOKUP($A352,tabla!$A$5:$AY$50000,2,FALSE),0)</f>
        <v>0</v>
      </c>
      <c r="E352" s="84">
        <f>IFERROR(VLOOKUP($A352,tabla!$A$5:$AY$50000,3,FALSE),0)</f>
        <v>0</v>
      </c>
      <c r="F352" s="85">
        <f>IFERROR(VLOOKUP($A352,tabla!$A$5:$AY$50000,4,FALSE),0)</f>
        <v>0</v>
      </c>
      <c r="G352" s="84">
        <f>IFERROR(VLOOKUP($A352,tabla!$A$5:$AY$50000,5,FALSE),0)</f>
        <v>0</v>
      </c>
    </row>
    <row r="353" spans="1:7" ht="9.75" customHeight="1" x14ac:dyDescent="0.2">
      <c r="A353" s="310" t="s">
        <v>1730</v>
      </c>
      <c r="B353" s="58" t="s">
        <v>852</v>
      </c>
      <c r="C353" s="53" t="s">
        <v>101</v>
      </c>
      <c r="D353" s="83">
        <f>IFERROR(VLOOKUP($A353,tabla!$A$5:$AY$50000,2,FALSE),0)</f>
        <v>0</v>
      </c>
      <c r="E353" s="84">
        <f>IFERROR(VLOOKUP($A353,tabla!$A$5:$AY$50000,3,FALSE),0)</f>
        <v>0</v>
      </c>
      <c r="F353" s="85">
        <f>IFERROR(VLOOKUP($A353,tabla!$A$5:$AY$50000,4,FALSE),0)</f>
        <v>0</v>
      </c>
      <c r="G353" s="84">
        <f>IFERROR(VLOOKUP($A353,tabla!$A$5:$AY$50000,5,FALSE),0)</f>
        <v>0</v>
      </c>
    </row>
    <row r="354" spans="1:7" ht="9.75" customHeight="1" x14ac:dyDescent="0.2">
      <c r="A354" s="310" t="s">
        <v>1731</v>
      </c>
      <c r="B354" s="58" t="s">
        <v>853</v>
      </c>
      <c r="C354" s="53" t="s">
        <v>102</v>
      </c>
      <c r="D354" s="83">
        <f>IFERROR(VLOOKUP($A354,tabla!$A$5:$AY$50000,2,FALSE),0)</f>
        <v>0</v>
      </c>
      <c r="E354" s="84">
        <f>IFERROR(VLOOKUP($A354,tabla!$A$5:$AY$50000,3,FALSE),0)</f>
        <v>0</v>
      </c>
      <c r="F354" s="85">
        <f>IFERROR(VLOOKUP($A354,tabla!$A$5:$AY$50000,4,FALSE),0)</f>
        <v>0</v>
      </c>
      <c r="G354" s="84">
        <f>IFERROR(VLOOKUP($A354,tabla!$A$5:$AY$50000,5,FALSE),0)</f>
        <v>0</v>
      </c>
    </row>
    <row r="355" spans="1:7" ht="9.75" customHeight="1" x14ac:dyDescent="0.2">
      <c r="A355" s="310" t="s">
        <v>1732</v>
      </c>
      <c r="B355" s="58" t="s">
        <v>854</v>
      </c>
      <c r="C355" s="53" t="s">
        <v>84</v>
      </c>
      <c r="D355" s="83">
        <f>IFERROR(VLOOKUP($A355,tabla!$A$5:$AY$50000,2,FALSE),0)</f>
        <v>0</v>
      </c>
      <c r="E355" s="84">
        <f>IFERROR(VLOOKUP($A355,tabla!$A$5:$AY$50000,3,FALSE),0)</f>
        <v>0</v>
      </c>
      <c r="F355" s="85">
        <f>IFERROR(VLOOKUP($A355,tabla!$A$5:$AY$50000,4,FALSE),0)</f>
        <v>0</v>
      </c>
      <c r="G355" s="84">
        <f>IFERROR(VLOOKUP($A355,tabla!$A$5:$AY$50000,5,FALSE),0)</f>
        <v>0</v>
      </c>
    </row>
    <row r="356" spans="1:7" ht="9.75" customHeight="1" x14ac:dyDescent="0.2">
      <c r="A356" s="310" t="s">
        <v>1733</v>
      </c>
      <c r="B356" s="58" t="s">
        <v>855</v>
      </c>
      <c r="C356" s="53" t="s">
        <v>30</v>
      </c>
      <c r="D356" s="83">
        <f>IFERROR(VLOOKUP($A356,tabla!$A$5:$AY$50000,2,FALSE),0)</f>
        <v>0</v>
      </c>
      <c r="E356" s="84">
        <f>IFERROR(VLOOKUP($A356,tabla!$A$5:$AY$50000,3,FALSE),0)</f>
        <v>0</v>
      </c>
      <c r="F356" s="85">
        <f>IFERROR(VLOOKUP($A356,tabla!$A$5:$AY$50000,4,FALSE),0)</f>
        <v>0</v>
      </c>
      <c r="G356" s="84">
        <f>IFERROR(VLOOKUP($A356,tabla!$A$5:$AY$50000,5,FALSE),0)</f>
        <v>0</v>
      </c>
    </row>
    <row r="357" spans="1:7" ht="9.75" customHeight="1" x14ac:dyDescent="0.2">
      <c r="A357" s="310" t="s">
        <v>1734</v>
      </c>
      <c r="B357" s="58" t="s">
        <v>856</v>
      </c>
      <c r="C357" s="53" t="s">
        <v>319</v>
      </c>
      <c r="D357" s="83">
        <f>IFERROR(VLOOKUP($A357,tabla!$A$5:$AY$50000,2,FALSE),0)</f>
        <v>0</v>
      </c>
      <c r="E357" s="84">
        <f>IFERROR(VLOOKUP($A357,tabla!$A$5:$AY$50000,3,FALSE),0)</f>
        <v>0</v>
      </c>
      <c r="F357" s="85">
        <f>IFERROR(VLOOKUP($A357,tabla!$A$5:$AY$50000,4,FALSE),0)</f>
        <v>0</v>
      </c>
      <c r="G357" s="84">
        <f>IFERROR(VLOOKUP($A357,tabla!$A$5:$AY$50000,5,FALSE),0)</f>
        <v>0</v>
      </c>
    </row>
    <row r="358" spans="1:7" ht="9.75" customHeight="1" x14ac:dyDescent="0.2">
      <c r="A358" s="310" t="s">
        <v>1735</v>
      </c>
      <c r="B358" s="58" t="s">
        <v>857</v>
      </c>
      <c r="C358" s="53" t="s">
        <v>106</v>
      </c>
      <c r="D358" s="83">
        <f>IFERROR(VLOOKUP($A358,tabla!$A$5:$AY$50000,2,FALSE),0)</f>
        <v>0</v>
      </c>
      <c r="E358" s="84">
        <f>IFERROR(VLOOKUP($A358,tabla!$A$5:$AY$50000,3,FALSE),0)</f>
        <v>0</v>
      </c>
      <c r="F358" s="85">
        <f>IFERROR(VLOOKUP($A358,tabla!$A$5:$AY$50000,4,FALSE),0)</f>
        <v>0</v>
      </c>
      <c r="G358" s="84">
        <f>IFERROR(VLOOKUP($A358,tabla!$A$5:$AY$50000,5,FALSE),0)</f>
        <v>0</v>
      </c>
    </row>
    <row r="359" spans="1:7" ht="9.75" customHeight="1" x14ac:dyDescent="0.2">
      <c r="A359" s="310" t="s">
        <v>1736</v>
      </c>
      <c r="B359" s="58" t="s">
        <v>858</v>
      </c>
      <c r="C359" s="53" t="s">
        <v>107</v>
      </c>
      <c r="D359" s="83">
        <f>IFERROR(VLOOKUP($A359,tabla!$A$5:$AY$50000,2,FALSE),0)</f>
        <v>0</v>
      </c>
      <c r="E359" s="84">
        <f>IFERROR(VLOOKUP($A359,tabla!$A$5:$AY$50000,3,FALSE),0)</f>
        <v>0</v>
      </c>
      <c r="F359" s="85">
        <f>IFERROR(VLOOKUP($A359,tabla!$A$5:$AY$50000,4,FALSE),0)</f>
        <v>0</v>
      </c>
      <c r="G359" s="84">
        <f>IFERROR(VLOOKUP($A359,tabla!$A$5:$AY$50000,5,FALSE),0)</f>
        <v>0</v>
      </c>
    </row>
    <row r="360" spans="1:7" ht="9.75" customHeight="1" x14ac:dyDescent="0.2">
      <c r="A360" s="310" t="s">
        <v>1369</v>
      </c>
      <c r="B360" s="61" t="s">
        <v>859</v>
      </c>
      <c r="C360" s="62" t="s">
        <v>85</v>
      </c>
      <c r="D360" s="99">
        <f>IFERROR(VLOOKUP($A360,tabla!$A$5:$AY$50000,2,FALSE),0)</f>
        <v>24</v>
      </c>
      <c r="E360" s="100">
        <f>IFERROR(VLOOKUP($A360,tabla!$A$5:$AY$50000,3,FALSE),0)</f>
        <v>0</v>
      </c>
      <c r="F360" s="101">
        <f>IFERROR(VLOOKUP($A360,tabla!$A$5:$AY$50000,4,FALSE),0)</f>
        <v>24</v>
      </c>
      <c r="G360" s="100">
        <f>IFERROR(VLOOKUP($A360,tabla!$A$5:$AY$50000,5,FALSE),0)</f>
        <v>6</v>
      </c>
    </row>
    <row r="361" spans="1:7" x14ac:dyDescent="0.2">
      <c r="A361" s="296"/>
      <c r="B361" s="408" t="s">
        <v>108</v>
      </c>
      <c r="C361" s="409"/>
      <c r="D361" s="102">
        <f>SUM(D317:D360)</f>
        <v>257</v>
      </c>
      <c r="E361" s="91">
        <f>SUM(E317:E360)</f>
        <v>0</v>
      </c>
      <c r="F361" s="98">
        <f>SUM(F317:F360)</f>
        <v>257</v>
      </c>
      <c r="G361" s="92">
        <f>SUM(G317:G360)</f>
        <v>2600</v>
      </c>
    </row>
    <row r="362" spans="1:7" x14ac:dyDescent="0.2">
      <c r="B362" s="410" t="s">
        <v>1068</v>
      </c>
      <c r="C362" s="410"/>
      <c r="D362" s="105"/>
      <c r="E362" s="106"/>
      <c r="F362" s="106"/>
      <c r="G362" s="106"/>
    </row>
    <row r="363" spans="1:7" ht="10.5" customHeight="1" x14ac:dyDescent="0.2">
      <c r="A363" s="310" t="s">
        <v>1737</v>
      </c>
      <c r="B363" s="57" t="s">
        <v>860</v>
      </c>
      <c r="C363" s="51" t="s">
        <v>291</v>
      </c>
      <c r="D363" s="96">
        <f>IFERROR(VLOOKUP($A363,tabla!$A$5:$AY$50000,2,FALSE),0)</f>
        <v>0</v>
      </c>
      <c r="E363" s="82">
        <f>IFERROR(VLOOKUP($A363,tabla!$A$5:$AY$50000,3,FALSE),0)</f>
        <v>0</v>
      </c>
      <c r="F363" s="81">
        <f>IFERROR(VLOOKUP($A363,tabla!$A$5:$AY$50000,4,FALSE),0)</f>
        <v>0</v>
      </c>
      <c r="G363" s="82">
        <f>IFERROR(VLOOKUP($A363,tabla!$A$5:$AY$50000,5,FALSE),0)</f>
        <v>0</v>
      </c>
    </row>
    <row r="364" spans="1:7" ht="10.5" customHeight="1" x14ac:dyDescent="0.2">
      <c r="A364" s="310" t="s">
        <v>1738</v>
      </c>
      <c r="B364" s="58" t="s">
        <v>861</v>
      </c>
      <c r="C364" s="53" t="s">
        <v>292</v>
      </c>
      <c r="D364" s="83">
        <f>IFERROR(VLOOKUP($A364,tabla!$A$5:$AY$50000,2,FALSE),0)</f>
        <v>0</v>
      </c>
      <c r="E364" s="84">
        <f>IFERROR(VLOOKUP($A364,tabla!$A$5:$AY$50000,3,FALSE),0)</f>
        <v>0</v>
      </c>
      <c r="F364" s="85">
        <f>IFERROR(VLOOKUP($A364,tabla!$A$5:$AY$50000,4,FALSE),0)</f>
        <v>0</v>
      </c>
      <c r="G364" s="84">
        <f>IFERROR(VLOOKUP($A364,tabla!$A$5:$AY$50000,5,FALSE),0)</f>
        <v>0</v>
      </c>
    </row>
    <row r="365" spans="1:7" ht="10.5" customHeight="1" x14ac:dyDescent="0.2">
      <c r="A365" s="310" t="s">
        <v>1739</v>
      </c>
      <c r="B365" s="58" t="s">
        <v>862</v>
      </c>
      <c r="C365" s="53" t="s">
        <v>293</v>
      </c>
      <c r="D365" s="83">
        <f>IFERROR(VLOOKUP($A365,tabla!$A$5:$AY$50000,2,FALSE),0)</f>
        <v>0</v>
      </c>
      <c r="E365" s="84">
        <f>IFERROR(VLOOKUP($A365,tabla!$A$5:$AY$50000,3,FALSE),0)</f>
        <v>0</v>
      </c>
      <c r="F365" s="85">
        <f>IFERROR(VLOOKUP($A365,tabla!$A$5:$AY$50000,4,FALSE),0)</f>
        <v>0</v>
      </c>
      <c r="G365" s="84">
        <f>IFERROR(VLOOKUP($A365,tabla!$A$5:$AY$50000,5,FALSE),0)</f>
        <v>0</v>
      </c>
    </row>
    <row r="366" spans="1:7" ht="10.5" customHeight="1" x14ac:dyDescent="0.2">
      <c r="A366" s="310" t="s">
        <v>1379</v>
      </c>
      <c r="B366" s="58" t="s">
        <v>863</v>
      </c>
      <c r="C366" s="53" t="s">
        <v>354</v>
      </c>
      <c r="D366" s="83">
        <f>IFERROR(VLOOKUP($A366,tabla!$A$5:$AY$50000,2,FALSE),0)</f>
        <v>0</v>
      </c>
      <c r="E366" s="84">
        <f>IFERROR(VLOOKUP($A366,tabla!$A$5:$AY$50000,3,FALSE),0)</f>
        <v>0</v>
      </c>
      <c r="F366" s="85">
        <f>IFERROR(VLOOKUP($A366,tabla!$A$5:$AY$50000,4,FALSE),0)</f>
        <v>0</v>
      </c>
      <c r="G366" s="84">
        <f>IFERROR(VLOOKUP($A366,tabla!$A$5:$AY$50000,5,FALSE),0)</f>
        <v>124</v>
      </c>
    </row>
    <row r="367" spans="1:7" ht="10.5" customHeight="1" x14ac:dyDescent="0.2">
      <c r="A367" s="310" t="s">
        <v>1740</v>
      </c>
      <c r="B367" s="58" t="s">
        <v>864</v>
      </c>
      <c r="C367" s="53" t="s">
        <v>355</v>
      </c>
      <c r="D367" s="83">
        <f>IFERROR(VLOOKUP($A367,tabla!$A$5:$AY$50000,2,FALSE),0)</f>
        <v>0</v>
      </c>
      <c r="E367" s="84">
        <f>IFERROR(VLOOKUP($A367,tabla!$A$5:$AY$50000,3,FALSE),0)</f>
        <v>0</v>
      </c>
      <c r="F367" s="85">
        <f>IFERROR(VLOOKUP($A367,tabla!$A$5:$AY$50000,4,FALSE),0)</f>
        <v>0</v>
      </c>
      <c r="G367" s="84">
        <f>IFERROR(VLOOKUP($A367,tabla!$A$5:$AY$50000,5,FALSE),0)</f>
        <v>0</v>
      </c>
    </row>
    <row r="368" spans="1:7" ht="10.5" customHeight="1" x14ac:dyDescent="0.2">
      <c r="A368" s="310" t="s">
        <v>1741</v>
      </c>
      <c r="B368" s="58" t="s">
        <v>865</v>
      </c>
      <c r="C368" s="53" t="s">
        <v>1120</v>
      </c>
      <c r="D368" s="83">
        <f>IFERROR(VLOOKUP($A368,tabla!$A$5:$AY$50000,2,FALSE),0)</f>
        <v>0</v>
      </c>
      <c r="E368" s="84">
        <f>IFERROR(VLOOKUP($A368,tabla!$A$5:$AY$50000,3,FALSE),0)</f>
        <v>0</v>
      </c>
      <c r="F368" s="85">
        <f>IFERROR(VLOOKUP($A368,tabla!$A$5:$AY$50000,4,FALSE),0)</f>
        <v>0</v>
      </c>
      <c r="G368" s="84">
        <f>IFERROR(VLOOKUP($A368,tabla!$A$5:$AY$50000,5,FALSE),0)</f>
        <v>0</v>
      </c>
    </row>
    <row r="369" spans="1:7" ht="10.5" customHeight="1" x14ac:dyDescent="0.2">
      <c r="A369" s="310" t="s">
        <v>1742</v>
      </c>
      <c r="B369" s="58" t="s">
        <v>866</v>
      </c>
      <c r="C369" s="53" t="s">
        <v>356</v>
      </c>
      <c r="D369" s="83">
        <f>IFERROR(VLOOKUP($A369,tabla!$A$5:$AY$50000,2,FALSE),0)</f>
        <v>0</v>
      </c>
      <c r="E369" s="84">
        <f>IFERROR(VLOOKUP($A369,tabla!$A$5:$AY$50000,3,FALSE),0)</f>
        <v>0</v>
      </c>
      <c r="F369" s="85">
        <f>IFERROR(VLOOKUP($A369,tabla!$A$5:$AY$50000,4,FALSE),0)</f>
        <v>0</v>
      </c>
      <c r="G369" s="84">
        <f>IFERROR(VLOOKUP($A369,tabla!$A$5:$AY$50000,5,FALSE),0)</f>
        <v>0</v>
      </c>
    </row>
    <row r="370" spans="1:7" ht="10.5" customHeight="1" x14ac:dyDescent="0.2">
      <c r="A370" s="310" t="s">
        <v>1743</v>
      </c>
      <c r="B370" s="58" t="s">
        <v>867</v>
      </c>
      <c r="C370" s="53" t="s">
        <v>1121</v>
      </c>
      <c r="D370" s="83">
        <f>IFERROR(VLOOKUP($A370,tabla!$A$5:$AY$50000,2,FALSE),0)</f>
        <v>0</v>
      </c>
      <c r="E370" s="84">
        <f>IFERROR(VLOOKUP($A370,tabla!$A$5:$AY$50000,3,FALSE),0)</f>
        <v>0</v>
      </c>
      <c r="F370" s="85">
        <f>IFERROR(VLOOKUP($A370,tabla!$A$5:$AY$50000,4,FALSE),0)</f>
        <v>0</v>
      </c>
      <c r="G370" s="84">
        <f>IFERROR(VLOOKUP($A370,tabla!$A$5:$AY$50000,5,FALSE),0)</f>
        <v>0</v>
      </c>
    </row>
    <row r="371" spans="1:7" ht="10.5" customHeight="1" x14ac:dyDescent="0.2">
      <c r="A371" s="310" t="s">
        <v>1744</v>
      </c>
      <c r="B371" s="58" t="s">
        <v>868</v>
      </c>
      <c r="C371" s="53" t="s">
        <v>112</v>
      </c>
      <c r="D371" s="83">
        <f>IFERROR(VLOOKUP($A371,tabla!$A$5:$AY$50000,2,FALSE),0)</f>
        <v>0</v>
      </c>
      <c r="E371" s="84">
        <f>IFERROR(VLOOKUP($A371,tabla!$A$5:$AY$50000,3,FALSE),0)</f>
        <v>0</v>
      </c>
      <c r="F371" s="85">
        <f>IFERROR(VLOOKUP($A371,tabla!$A$5:$AY$50000,4,FALSE),0)</f>
        <v>0</v>
      </c>
      <c r="G371" s="84">
        <f>IFERROR(VLOOKUP($A371,tabla!$A$5:$AY$50000,5,FALSE),0)</f>
        <v>1</v>
      </c>
    </row>
    <row r="372" spans="1:7" ht="10.5" customHeight="1" x14ac:dyDescent="0.2">
      <c r="A372" s="310" t="s">
        <v>1347</v>
      </c>
      <c r="B372" s="58" t="s">
        <v>869</v>
      </c>
      <c r="C372" s="53" t="s">
        <v>1122</v>
      </c>
      <c r="D372" s="83">
        <f>IFERROR(VLOOKUP($A372,tabla!$A$5:$AY$50000,2,FALSE),0)</f>
        <v>8808</v>
      </c>
      <c r="E372" s="84">
        <f>IFERROR(VLOOKUP($A372,tabla!$A$5:$AY$50000,3,FALSE),0)</f>
        <v>0</v>
      </c>
      <c r="F372" s="85">
        <f>IFERROR(VLOOKUP($A372,tabla!$A$5:$AY$50000,4,FALSE),0)</f>
        <v>8808</v>
      </c>
      <c r="G372" s="84">
        <f>IFERROR(VLOOKUP($A372,tabla!$A$5:$AY$50000,5,FALSE),0)</f>
        <v>10864</v>
      </c>
    </row>
    <row r="373" spans="1:7" ht="10.5" customHeight="1" x14ac:dyDescent="0.2">
      <c r="A373" s="310" t="s">
        <v>1745</v>
      </c>
      <c r="B373" s="58" t="s">
        <v>870</v>
      </c>
      <c r="C373" s="53" t="s">
        <v>113</v>
      </c>
      <c r="D373" s="83">
        <f>IFERROR(VLOOKUP($A373,tabla!$A$5:$AY$50000,2,FALSE),0)</f>
        <v>0</v>
      </c>
      <c r="E373" s="84">
        <f>IFERROR(VLOOKUP($A373,tabla!$A$5:$AY$50000,3,FALSE),0)</f>
        <v>0</v>
      </c>
      <c r="F373" s="85">
        <f>IFERROR(VLOOKUP($A373,tabla!$A$5:$AY$50000,4,FALSE),0)</f>
        <v>0</v>
      </c>
      <c r="G373" s="84">
        <f>IFERROR(VLOOKUP($A373,tabla!$A$5:$AY$50000,5,FALSE),0)</f>
        <v>0</v>
      </c>
    </row>
    <row r="374" spans="1:7" ht="10.5" customHeight="1" x14ac:dyDescent="0.2">
      <c r="A374" s="310" t="s">
        <v>1357</v>
      </c>
      <c r="B374" s="58" t="s">
        <v>871</v>
      </c>
      <c r="C374" s="53" t="s">
        <v>1123</v>
      </c>
      <c r="D374" s="83">
        <f>IFERROR(VLOOKUP($A374,tabla!$A$5:$AY$50000,2,FALSE),0)</f>
        <v>0</v>
      </c>
      <c r="E374" s="84">
        <f>IFERROR(VLOOKUP($A374,tabla!$A$5:$AY$50000,3,FALSE),0)</f>
        <v>0</v>
      </c>
      <c r="F374" s="85">
        <f>IFERROR(VLOOKUP($A374,tabla!$A$5:$AY$50000,4,FALSE),0)</f>
        <v>0</v>
      </c>
      <c r="G374" s="84">
        <f>IFERROR(VLOOKUP($A374,tabla!$A$5:$AY$50000,5,FALSE),0)</f>
        <v>877</v>
      </c>
    </row>
    <row r="375" spans="1:7" ht="10.5" customHeight="1" x14ac:dyDescent="0.2">
      <c r="A375" s="310" t="s">
        <v>1254</v>
      </c>
      <c r="B375" s="58" t="s">
        <v>872</v>
      </c>
      <c r="C375" s="53" t="s">
        <v>114</v>
      </c>
      <c r="D375" s="83">
        <f>IFERROR(VLOOKUP($A375,tabla!$A$5:$AY$50000,2,FALSE),0)</f>
        <v>12041</v>
      </c>
      <c r="E375" s="84">
        <f>IFERROR(VLOOKUP($A375,tabla!$A$5:$AY$50000,3,FALSE),0)</f>
        <v>0</v>
      </c>
      <c r="F375" s="85">
        <f>IFERROR(VLOOKUP($A375,tabla!$A$5:$AY$50000,4,FALSE),0)</f>
        <v>12041</v>
      </c>
      <c r="G375" s="84">
        <f>IFERROR(VLOOKUP($A375,tabla!$A$5:$AY$50000,5,FALSE),0)</f>
        <v>15191</v>
      </c>
    </row>
    <row r="376" spans="1:7" ht="10.5" customHeight="1" x14ac:dyDescent="0.2">
      <c r="A376" s="310" t="s">
        <v>1230</v>
      </c>
      <c r="B376" s="58" t="s">
        <v>873</v>
      </c>
      <c r="C376" s="53" t="s">
        <v>115</v>
      </c>
      <c r="D376" s="83">
        <f>IFERROR(VLOOKUP($A376,tabla!$A$5:$AY$50000,2,FALSE),0)</f>
        <v>189</v>
      </c>
      <c r="E376" s="84">
        <f>IFERROR(VLOOKUP($A376,tabla!$A$5:$AY$50000,3,FALSE),0)</f>
        <v>119</v>
      </c>
      <c r="F376" s="85">
        <f>IFERROR(VLOOKUP($A376,tabla!$A$5:$AY$50000,4,FALSE),0)</f>
        <v>70</v>
      </c>
      <c r="G376" s="84">
        <f>IFERROR(VLOOKUP($A376,tabla!$A$5:$AY$50000,5,FALSE),0)</f>
        <v>103</v>
      </c>
    </row>
    <row r="377" spans="1:7" ht="10.5" customHeight="1" x14ac:dyDescent="0.2">
      <c r="A377" s="310" t="s">
        <v>1746</v>
      </c>
      <c r="B377" s="58" t="s">
        <v>874</v>
      </c>
      <c r="C377" s="53" t="s">
        <v>116</v>
      </c>
      <c r="D377" s="83">
        <f>IFERROR(VLOOKUP($A377,tabla!$A$5:$AY$50000,2,FALSE),0)</f>
        <v>0</v>
      </c>
      <c r="E377" s="84">
        <f>IFERROR(VLOOKUP($A377,tabla!$A$5:$AY$50000,3,FALSE),0)</f>
        <v>0</v>
      </c>
      <c r="F377" s="85">
        <f>IFERROR(VLOOKUP($A377,tabla!$A$5:$AY$50000,4,FALSE),0)</f>
        <v>0</v>
      </c>
      <c r="G377" s="84">
        <f>IFERROR(VLOOKUP($A377,tabla!$A$5:$AY$50000,5,FALSE),0)</f>
        <v>0</v>
      </c>
    </row>
    <row r="378" spans="1:7" ht="10.5" customHeight="1" x14ac:dyDescent="0.2">
      <c r="A378" s="310" t="s">
        <v>1747</v>
      </c>
      <c r="B378" s="58" t="s">
        <v>875</v>
      </c>
      <c r="C378" s="53" t="s">
        <v>1124</v>
      </c>
      <c r="D378" s="83">
        <f>IFERROR(VLOOKUP($A378,tabla!$A$5:$AY$50000,2,FALSE),0)</f>
        <v>0</v>
      </c>
      <c r="E378" s="84">
        <f>IFERROR(VLOOKUP($A378,tabla!$A$5:$AY$50000,3,FALSE),0)</f>
        <v>0</v>
      </c>
      <c r="F378" s="85">
        <f>IFERROR(VLOOKUP($A378,tabla!$A$5:$AY$50000,4,FALSE),0)</f>
        <v>0</v>
      </c>
      <c r="G378" s="84">
        <f>IFERROR(VLOOKUP($A378,tabla!$A$5:$AY$50000,5,FALSE),0)</f>
        <v>0</v>
      </c>
    </row>
    <row r="379" spans="1:7" ht="10.5" customHeight="1" x14ac:dyDescent="0.2">
      <c r="A379" s="310" t="s">
        <v>1324</v>
      </c>
      <c r="B379" s="58" t="s">
        <v>876</v>
      </c>
      <c r="C379" s="53" t="s">
        <v>1125</v>
      </c>
      <c r="D379" s="83">
        <f>IFERROR(VLOOKUP($A379,tabla!$A$5:$AY$50000,2,FALSE),0)</f>
        <v>440</v>
      </c>
      <c r="E379" s="84">
        <f>IFERROR(VLOOKUP($A379,tabla!$A$5:$AY$50000,3,FALSE),0)</f>
        <v>0</v>
      </c>
      <c r="F379" s="85">
        <f>IFERROR(VLOOKUP($A379,tabla!$A$5:$AY$50000,4,FALSE),0)</f>
        <v>440</v>
      </c>
      <c r="G379" s="84">
        <f>IFERROR(VLOOKUP($A379,tabla!$A$5:$AY$50000,5,FALSE),0)</f>
        <v>51</v>
      </c>
    </row>
    <row r="380" spans="1:7" ht="10.5" customHeight="1" x14ac:dyDescent="0.2">
      <c r="A380" s="310" t="s">
        <v>1748</v>
      </c>
      <c r="B380" s="58" t="s">
        <v>877</v>
      </c>
      <c r="C380" s="53" t="s">
        <v>258</v>
      </c>
      <c r="D380" s="83">
        <f>IFERROR(VLOOKUP($A380,tabla!$A$5:$AY$50000,2,FALSE),0)</f>
        <v>0</v>
      </c>
      <c r="E380" s="84">
        <f>IFERROR(VLOOKUP($A380,tabla!$A$5:$AY$50000,3,FALSE),0)</f>
        <v>0</v>
      </c>
      <c r="F380" s="85">
        <f>IFERROR(VLOOKUP($A380,tabla!$A$5:$AY$50000,4,FALSE),0)</f>
        <v>0</v>
      </c>
      <c r="G380" s="84">
        <f>IFERROR(VLOOKUP($A380,tabla!$A$5:$AY$50000,5,FALSE),0)</f>
        <v>0</v>
      </c>
    </row>
    <row r="381" spans="1:7" ht="10.5" customHeight="1" x14ac:dyDescent="0.2">
      <c r="A381" s="310" t="s">
        <v>1749</v>
      </c>
      <c r="B381" s="58" t="s">
        <v>878</v>
      </c>
      <c r="C381" s="53" t="s">
        <v>1126</v>
      </c>
      <c r="D381" s="83">
        <f>IFERROR(VLOOKUP($A381,tabla!$A$5:$AY$50000,2,FALSE),0)</f>
        <v>0</v>
      </c>
      <c r="E381" s="84">
        <f>IFERROR(VLOOKUP($A381,tabla!$A$5:$AY$50000,3,FALSE),0)</f>
        <v>0</v>
      </c>
      <c r="F381" s="85">
        <f>IFERROR(VLOOKUP($A381,tabla!$A$5:$AY$50000,4,FALSE),0)</f>
        <v>0</v>
      </c>
      <c r="G381" s="84">
        <f>IFERROR(VLOOKUP($A381,tabla!$A$5:$AY$50000,5,FALSE),0)</f>
        <v>0</v>
      </c>
    </row>
    <row r="382" spans="1:7" ht="10.5" customHeight="1" x14ac:dyDescent="0.2">
      <c r="A382" s="310" t="s">
        <v>1750</v>
      </c>
      <c r="B382" s="58" t="s">
        <v>879</v>
      </c>
      <c r="C382" s="53" t="s">
        <v>181</v>
      </c>
      <c r="D382" s="83">
        <f>IFERROR(VLOOKUP($A382,tabla!$A$5:$AY$50000,2,FALSE),0)</f>
        <v>0</v>
      </c>
      <c r="E382" s="84">
        <f>IFERROR(VLOOKUP($A382,tabla!$A$5:$AY$50000,3,FALSE),0)</f>
        <v>0</v>
      </c>
      <c r="F382" s="85">
        <f>IFERROR(VLOOKUP($A382,tabla!$A$5:$AY$50000,4,FALSE),0)</f>
        <v>0</v>
      </c>
      <c r="G382" s="84">
        <f>IFERROR(VLOOKUP($A382,tabla!$A$5:$AY$50000,5,FALSE),0)</f>
        <v>0</v>
      </c>
    </row>
    <row r="383" spans="1:7" ht="10.5" customHeight="1" x14ac:dyDescent="0.2">
      <c r="A383" s="310" t="s">
        <v>1751</v>
      </c>
      <c r="B383" s="58" t="s">
        <v>880</v>
      </c>
      <c r="C383" s="53" t="s">
        <v>182</v>
      </c>
      <c r="D383" s="83">
        <f>IFERROR(VLOOKUP($A383,tabla!$A$5:$AY$50000,2,FALSE),0)</f>
        <v>0</v>
      </c>
      <c r="E383" s="84">
        <f>IFERROR(VLOOKUP($A383,tabla!$A$5:$AY$50000,3,FALSE),0)</f>
        <v>0</v>
      </c>
      <c r="F383" s="85">
        <f>IFERROR(VLOOKUP($A383,tabla!$A$5:$AY$50000,4,FALSE),0)</f>
        <v>0</v>
      </c>
      <c r="G383" s="84">
        <f>IFERROR(VLOOKUP($A383,tabla!$A$5:$AY$50000,5,FALSE),0)</f>
        <v>0</v>
      </c>
    </row>
    <row r="384" spans="1:7" ht="10.5" customHeight="1" x14ac:dyDescent="0.2">
      <c r="A384" s="310" t="s">
        <v>1380</v>
      </c>
      <c r="B384" s="58" t="s">
        <v>881</v>
      </c>
      <c r="C384" s="53" t="s">
        <v>1127</v>
      </c>
      <c r="D384" s="83">
        <f>IFERROR(VLOOKUP($A384,tabla!$A$5:$AY$50000,2,FALSE),0)</f>
        <v>0</v>
      </c>
      <c r="E384" s="84">
        <f>IFERROR(VLOOKUP($A384,tabla!$A$5:$AY$50000,3,FALSE),0)</f>
        <v>0</v>
      </c>
      <c r="F384" s="85">
        <f>IFERROR(VLOOKUP($A384,tabla!$A$5:$AY$50000,4,FALSE),0)</f>
        <v>0</v>
      </c>
      <c r="G384" s="84">
        <f>IFERROR(VLOOKUP($A384,tabla!$A$5:$AY$50000,5,FALSE),0)</f>
        <v>33</v>
      </c>
    </row>
    <row r="385" spans="1:7" ht="10.5" customHeight="1" x14ac:dyDescent="0.2">
      <c r="A385" s="310" t="s">
        <v>1752</v>
      </c>
      <c r="B385" s="58" t="s">
        <v>882</v>
      </c>
      <c r="C385" s="53" t="s">
        <v>183</v>
      </c>
      <c r="D385" s="83">
        <f>IFERROR(VLOOKUP($A385,tabla!$A$5:$AY$50000,2,FALSE),0)</f>
        <v>0</v>
      </c>
      <c r="E385" s="84">
        <f>IFERROR(VLOOKUP($A385,tabla!$A$5:$AY$50000,3,FALSE),0)</f>
        <v>0</v>
      </c>
      <c r="F385" s="85">
        <f>IFERROR(VLOOKUP($A385,tabla!$A$5:$AY$50000,4,FALSE),0)</f>
        <v>0</v>
      </c>
      <c r="G385" s="84">
        <f>IFERROR(VLOOKUP($A385,tabla!$A$5:$AY$50000,5,FALSE),0)</f>
        <v>0</v>
      </c>
    </row>
    <row r="386" spans="1:7" ht="10.5" customHeight="1" x14ac:dyDescent="0.2">
      <c r="A386" s="310" t="s">
        <v>1231</v>
      </c>
      <c r="B386" s="58" t="s">
        <v>883</v>
      </c>
      <c r="C386" s="53" t="s">
        <v>184</v>
      </c>
      <c r="D386" s="83">
        <f>IFERROR(VLOOKUP($A386,tabla!$A$5:$AY$50000,2,FALSE),0)</f>
        <v>18653</v>
      </c>
      <c r="E386" s="84">
        <f>IFERROR(VLOOKUP($A386,tabla!$A$5:$AY$50000,3,FALSE),0)</f>
        <v>0</v>
      </c>
      <c r="F386" s="85">
        <f>IFERROR(VLOOKUP($A386,tabla!$A$5:$AY$50000,4,FALSE),0)</f>
        <v>18653</v>
      </c>
      <c r="G386" s="84">
        <f>IFERROR(VLOOKUP($A386,tabla!$A$5:$AY$50000,5,FALSE),0)</f>
        <v>39121</v>
      </c>
    </row>
    <row r="387" spans="1:7" ht="10.5" customHeight="1" x14ac:dyDescent="0.2">
      <c r="A387" s="310" t="s">
        <v>1377</v>
      </c>
      <c r="B387" s="58" t="s">
        <v>884</v>
      </c>
      <c r="C387" s="53" t="s">
        <v>219</v>
      </c>
      <c r="D387" s="83">
        <f>IFERROR(VLOOKUP($A387,tabla!$A$5:$AY$50000,2,FALSE),0)</f>
        <v>330</v>
      </c>
      <c r="E387" s="84">
        <f>IFERROR(VLOOKUP($A387,tabla!$A$5:$AY$50000,3,FALSE),0)</f>
        <v>330</v>
      </c>
      <c r="F387" s="85">
        <f>IFERROR(VLOOKUP($A387,tabla!$A$5:$AY$50000,4,FALSE),0)</f>
        <v>0</v>
      </c>
      <c r="G387" s="84">
        <f>IFERROR(VLOOKUP($A387,tabla!$A$5:$AY$50000,5,FALSE),0)</f>
        <v>1480</v>
      </c>
    </row>
    <row r="388" spans="1:7" ht="10.5" customHeight="1" x14ac:dyDescent="0.2">
      <c r="A388" s="310" t="s">
        <v>1303</v>
      </c>
      <c r="B388" s="58" t="s">
        <v>885</v>
      </c>
      <c r="C388" s="53" t="s">
        <v>346</v>
      </c>
      <c r="D388" s="83">
        <f>IFERROR(VLOOKUP($A388,tabla!$A$5:$AY$50000,2,FALSE),0)</f>
        <v>0</v>
      </c>
      <c r="E388" s="84">
        <f>IFERROR(VLOOKUP($A388,tabla!$A$5:$AY$50000,3,FALSE),0)</f>
        <v>0</v>
      </c>
      <c r="F388" s="85">
        <f>IFERROR(VLOOKUP($A388,tabla!$A$5:$AY$50000,4,FALSE),0)</f>
        <v>0</v>
      </c>
      <c r="G388" s="84">
        <f>IFERROR(VLOOKUP($A388,tabla!$A$5:$AY$50000,5,FALSE),0)</f>
        <v>3350</v>
      </c>
    </row>
    <row r="389" spans="1:7" ht="10.5" customHeight="1" x14ac:dyDescent="0.2">
      <c r="A389" s="310" t="s">
        <v>1753</v>
      </c>
      <c r="B389" s="58" t="s">
        <v>886</v>
      </c>
      <c r="C389" s="53" t="s">
        <v>309</v>
      </c>
      <c r="D389" s="83">
        <f>IFERROR(VLOOKUP($A389,tabla!$A$5:$AY$50000,2,FALSE),0)</f>
        <v>0</v>
      </c>
      <c r="E389" s="84">
        <f>IFERROR(VLOOKUP($A389,tabla!$A$5:$AY$50000,3,FALSE),0)</f>
        <v>0</v>
      </c>
      <c r="F389" s="85">
        <f>IFERROR(VLOOKUP($A389,tabla!$A$5:$AY$50000,4,FALSE),0)</f>
        <v>0</v>
      </c>
      <c r="G389" s="84">
        <f>IFERROR(VLOOKUP($A389,tabla!$A$5:$AY$50000,5,FALSE),0)</f>
        <v>0</v>
      </c>
    </row>
    <row r="390" spans="1:7" ht="10.5" customHeight="1" x14ac:dyDescent="0.2">
      <c r="A390" s="310" t="s">
        <v>1754</v>
      </c>
      <c r="B390" s="58" t="s">
        <v>887</v>
      </c>
      <c r="C390" s="53" t="s">
        <v>103</v>
      </c>
      <c r="D390" s="83">
        <f>IFERROR(VLOOKUP($A390,tabla!$A$5:$AY$50000,2,FALSE),0)</f>
        <v>0</v>
      </c>
      <c r="E390" s="84">
        <f>IFERROR(VLOOKUP($A390,tabla!$A$5:$AY$50000,3,FALSE),0)</f>
        <v>0</v>
      </c>
      <c r="F390" s="85">
        <f>IFERROR(VLOOKUP($A390,tabla!$A$5:$AY$50000,4,FALSE),0)</f>
        <v>0</v>
      </c>
      <c r="G390" s="84">
        <f>IFERROR(VLOOKUP($A390,tabla!$A$5:$AY$50000,5,FALSE),0)</f>
        <v>0</v>
      </c>
    </row>
    <row r="391" spans="1:7" ht="10.5" customHeight="1" x14ac:dyDescent="0.2">
      <c r="A391" s="310" t="s">
        <v>1274</v>
      </c>
      <c r="B391" s="58" t="s">
        <v>888</v>
      </c>
      <c r="C391" s="53" t="s">
        <v>1128</v>
      </c>
      <c r="D391" s="83">
        <f>IFERROR(VLOOKUP($A391,tabla!$A$5:$AY$50000,2,FALSE),0)</f>
        <v>125</v>
      </c>
      <c r="E391" s="84">
        <f>IFERROR(VLOOKUP($A391,tabla!$A$5:$AY$50000,3,FALSE),0)</f>
        <v>0</v>
      </c>
      <c r="F391" s="85">
        <f>IFERROR(VLOOKUP($A391,tabla!$A$5:$AY$50000,4,FALSE),0)</f>
        <v>125</v>
      </c>
      <c r="G391" s="84">
        <f>IFERROR(VLOOKUP($A391,tabla!$A$5:$AY$50000,5,FALSE),0)</f>
        <v>1836</v>
      </c>
    </row>
    <row r="392" spans="1:7" ht="10.5" customHeight="1" x14ac:dyDescent="0.2">
      <c r="A392" s="310" t="s">
        <v>1755</v>
      </c>
      <c r="B392" s="58" t="s">
        <v>889</v>
      </c>
      <c r="C392" s="53" t="s">
        <v>347</v>
      </c>
      <c r="D392" s="83">
        <f>IFERROR(VLOOKUP($A392,tabla!$A$5:$AY$50000,2,FALSE),0)</f>
        <v>0</v>
      </c>
      <c r="E392" s="84">
        <f>IFERROR(VLOOKUP($A392,tabla!$A$5:$AY$50000,3,FALSE),0)</f>
        <v>0</v>
      </c>
      <c r="F392" s="85">
        <f>IFERROR(VLOOKUP($A392,tabla!$A$5:$AY$50000,4,FALSE),0)</f>
        <v>0</v>
      </c>
      <c r="G392" s="84">
        <f>IFERROR(VLOOKUP($A392,tabla!$A$5:$AY$50000,5,FALSE),0)</f>
        <v>0</v>
      </c>
    </row>
    <row r="393" spans="1:7" x14ac:dyDescent="0.2">
      <c r="A393" s="296"/>
      <c r="B393" s="408" t="s">
        <v>108</v>
      </c>
      <c r="C393" s="409"/>
      <c r="D393" s="90">
        <f>SUM(D363:D392)</f>
        <v>40586</v>
      </c>
      <c r="E393" s="91">
        <f>SUM(E363:E392)</f>
        <v>449</v>
      </c>
      <c r="F393" s="92">
        <f>SUM(F363:F392)</f>
        <v>40137</v>
      </c>
      <c r="G393" s="91">
        <f>SUM(G363:G392)</f>
        <v>73031</v>
      </c>
    </row>
    <row r="394" spans="1:7" x14ac:dyDescent="0.2">
      <c r="A394" s="296"/>
      <c r="B394" s="440" t="s">
        <v>1069</v>
      </c>
      <c r="C394" s="441"/>
      <c r="D394" s="107">
        <f>+D97+D168+D176+D235+D315+D361+D393</f>
        <v>237791</v>
      </c>
      <c r="E394" s="108">
        <f>+E97+E168+E176+E235+E315+E361+E393</f>
        <v>450</v>
      </c>
      <c r="F394" s="109">
        <f>+F97+F168+F176+F235+F315+F361+F393</f>
        <v>237341</v>
      </c>
      <c r="G394" s="109">
        <f>+G97+G168+G176+G235+G315+G361+G393</f>
        <v>542866</v>
      </c>
    </row>
    <row r="395" spans="1:7" x14ac:dyDescent="0.2">
      <c r="B395" s="435" t="s">
        <v>1070</v>
      </c>
      <c r="C395" s="436"/>
      <c r="D395" s="220"/>
      <c r="E395" s="220"/>
      <c r="F395" s="220"/>
      <c r="G395" s="220"/>
    </row>
    <row r="396" spans="1:7" ht="12.6" customHeight="1" x14ac:dyDescent="0.2">
      <c r="A396" s="310" t="s">
        <v>1756</v>
      </c>
      <c r="B396" s="60" t="s">
        <v>890</v>
      </c>
      <c r="C396" s="55" t="s">
        <v>387</v>
      </c>
      <c r="D396" s="89">
        <f>IFERROR(VLOOKUP($A396,tabla!$A$5:$AY$50000,2,FALSE),0)</f>
        <v>0</v>
      </c>
      <c r="E396" s="82">
        <f>IFERROR(VLOOKUP($A396,tabla!$A$5:$AY$50000,3,FALSE),0)</f>
        <v>0</v>
      </c>
      <c r="F396" s="110">
        <f>IFERROR(VLOOKUP($A396,tabla!$A$5:$AY$50000,4,FALSE),0)</f>
        <v>0</v>
      </c>
      <c r="G396" s="82">
        <f>IFERROR(VLOOKUP($A396,tabla!$A$5:$AY$50000,5,FALSE),0)</f>
        <v>0</v>
      </c>
    </row>
    <row r="397" spans="1:7" ht="9.75" customHeight="1" x14ac:dyDescent="0.2">
      <c r="A397" s="310" t="s">
        <v>1409</v>
      </c>
      <c r="B397" s="58" t="s">
        <v>891</v>
      </c>
      <c r="C397" s="53" t="s">
        <v>388</v>
      </c>
      <c r="D397" s="83">
        <f>IFERROR(VLOOKUP($A397,tabla!$A$5:$AY$50000,2,FALSE),0)</f>
        <v>12</v>
      </c>
      <c r="E397" s="84">
        <f>IFERROR(VLOOKUP($A397,tabla!$A$5:$AY$50000,3,FALSE),0)</f>
        <v>12</v>
      </c>
      <c r="F397" s="85">
        <f>IFERROR(VLOOKUP($A397,tabla!$A$5:$AY$50000,4,FALSE),0)</f>
        <v>0</v>
      </c>
      <c r="G397" s="84">
        <f>IFERROR(VLOOKUP($A397,tabla!$A$5:$AY$50000,5,FALSE),0)</f>
        <v>0</v>
      </c>
    </row>
    <row r="398" spans="1:7" ht="9.75" customHeight="1" x14ac:dyDescent="0.2">
      <c r="A398" s="310" t="s">
        <v>1757</v>
      </c>
      <c r="B398" s="58" t="s">
        <v>892</v>
      </c>
      <c r="C398" s="53" t="s">
        <v>972</v>
      </c>
      <c r="D398" s="83">
        <f>IFERROR(VLOOKUP($A398,tabla!$A$5:$AY$50000,2,FALSE),0)</f>
        <v>0</v>
      </c>
      <c r="E398" s="84">
        <f>IFERROR(VLOOKUP($A398,tabla!$A$5:$AY$50000,3,FALSE),0)</f>
        <v>0</v>
      </c>
      <c r="F398" s="85">
        <f>IFERROR(VLOOKUP($A398,tabla!$A$5:$AY$50000,4,FALSE),0)</f>
        <v>0</v>
      </c>
      <c r="G398" s="84">
        <f>IFERROR(VLOOKUP($A398,tabla!$A$5:$AY$50000,5,FALSE),0)</f>
        <v>1</v>
      </c>
    </row>
    <row r="399" spans="1:7" ht="9.75" customHeight="1" x14ac:dyDescent="0.2">
      <c r="A399" s="310" t="s">
        <v>1420</v>
      </c>
      <c r="B399" s="58" t="s">
        <v>893</v>
      </c>
      <c r="C399" s="53" t="s">
        <v>389</v>
      </c>
      <c r="D399" s="83">
        <f>IFERROR(VLOOKUP($A399,tabla!$A$5:$AY$50000,2,FALSE),0)</f>
        <v>72</v>
      </c>
      <c r="E399" s="84">
        <f>IFERROR(VLOOKUP($A399,tabla!$A$5:$AY$50000,3,FALSE),0)</f>
        <v>72</v>
      </c>
      <c r="F399" s="85">
        <f>IFERROR(VLOOKUP($A399,tabla!$A$5:$AY$50000,4,FALSE),0)</f>
        <v>0</v>
      </c>
      <c r="G399" s="84">
        <f>IFERROR(VLOOKUP($A399,tabla!$A$5:$AY$50000,5,FALSE),0)</f>
        <v>0</v>
      </c>
    </row>
    <row r="400" spans="1:7" ht="9.75" customHeight="1" x14ac:dyDescent="0.2">
      <c r="A400" s="310" t="s">
        <v>1421</v>
      </c>
      <c r="B400" s="58" t="s">
        <v>894</v>
      </c>
      <c r="C400" s="53" t="s">
        <v>973</v>
      </c>
      <c r="D400" s="83">
        <f>IFERROR(VLOOKUP($A400,tabla!$A$5:$AY$50000,2,FALSE),0)</f>
        <v>260</v>
      </c>
      <c r="E400" s="84">
        <f>IFERROR(VLOOKUP($A400,tabla!$A$5:$AY$50000,3,FALSE),0)</f>
        <v>260</v>
      </c>
      <c r="F400" s="85">
        <f>IFERROR(VLOOKUP($A400,tabla!$A$5:$AY$50000,4,FALSE),0)</f>
        <v>0</v>
      </c>
      <c r="G400" s="84">
        <f>IFERROR(VLOOKUP($A400,tabla!$A$5:$AY$50000,5,FALSE),0)</f>
        <v>0</v>
      </c>
    </row>
    <row r="401" spans="1:7" ht="9.75" customHeight="1" x14ac:dyDescent="0.2">
      <c r="A401" s="310" t="s">
        <v>1758</v>
      </c>
      <c r="B401" s="58" t="s">
        <v>895</v>
      </c>
      <c r="C401" s="53" t="s">
        <v>974</v>
      </c>
      <c r="D401" s="83">
        <f>IFERROR(VLOOKUP($A401,tabla!$A$5:$AY$50000,2,FALSE),0)</f>
        <v>0</v>
      </c>
      <c r="E401" s="84">
        <f>IFERROR(VLOOKUP($A401,tabla!$A$5:$AY$50000,3,FALSE),0)</f>
        <v>0</v>
      </c>
      <c r="F401" s="85">
        <f>IFERROR(VLOOKUP($A401,tabla!$A$5:$AY$50000,4,FALSE),0)</f>
        <v>0</v>
      </c>
      <c r="G401" s="84">
        <f>IFERROR(VLOOKUP($A401,tabla!$A$5:$AY$50000,5,FALSE),0)</f>
        <v>0</v>
      </c>
    </row>
    <row r="402" spans="1:7" ht="9.75" customHeight="1" x14ac:dyDescent="0.2">
      <c r="A402" s="310" t="s">
        <v>1759</v>
      </c>
      <c r="B402" s="58" t="s">
        <v>896</v>
      </c>
      <c r="C402" s="53" t="s">
        <v>975</v>
      </c>
      <c r="D402" s="83">
        <f>IFERROR(VLOOKUP($A402,tabla!$A$5:$AY$50000,2,FALSE),0)</f>
        <v>0</v>
      </c>
      <c r="E402" s="84">
        <f>IFERROR(VLOOKUP($A402,tabla!$A$5:$AY$50000,3,FALSE),0)</f>
        <v>0</v>
      </c>
      <c r="F402" s="85">
        <f>IFERROR(VLOOKUP($A402,tabla!$A$5:$AY$50000,4,FALSE),0)</f>
        <v>0</v>
      </c>
      <c r="G402" s="84">
        <f>IFERROR(VLOOKUP($A402,tabla!$A$5:$AY$50000,5,FALSE),0)</f>
        <v>0</v>
      </c>
    </row>
    <row r="403" spans="1:7" ht="9.75" customHeight="1" x14ac:dyDescent="0.2">
      <c r="A403" s="310" t="s">
        <v>1760</v>
      </c>
      <c r="B403" s="58" t="s">
        <v>897</v>
      </c>
      <c r="C403" s="53" t="s">
        <v>390</v>
      </c>
      <c r="D403" s="83">
        <f>IFERROR(VLOOKUP($A403,tabla!$A$5:$AY$50000,2,FALSE),0)</f>
        <v>34</v>
      </c>
      <c r="E403" s="84">
        <f>IFERROR(VLOOKUP($A403,tabla!$A$5:$AY$50000,3,FALSE),0)</f>
        <v>34</v>
      </c>
      <c r="F403" s="85">
        <f>IFERROR(VLOOKUP($A403,tabla!$A$5:$AY$50000,4,FALSE),0)</f>
        <v>0</v>
      </c>
      <c r="G403" s="84">
        <f>IFERROR(VLOOKUP($A403,tabla!$A$5:$AY$50000,5,FALSE),0)</f>
        <v>93</v>
      </c>
    </row>
    <row r="404" spans="1:7" ht="9.75" customHeight="1" x14ac:dyDescent="0.2">
      <c r="A404" s="310" t="s">
        <v>1275</v>
      </c>
      <c r="B404" s="58" t="s">
        <v>898</v>
      </c>
      <c r="C404" s="53" t="s">
        <v>391</v>
      </c>
      <c r="D404" s="83">
        <f>IFERROR(VLOOKUP($A404,tabla!$A$5:$AY$50000,2,FALSE),0)</f>
        <v>729</v>
      </c>
      <c r="E404" s="84">
        <f>IFERROR(VLOOKUP($A404,tabla!$A$5:$AY$50000,3,FALSE),0)</f>
        <v>710</v>
      </c>
      <c r="F404" s="85">
        <f>IFERROR(VLOOKUP($A404,tabla!$A$5:$AY$50000,4,FALSE),0)</f>
        <v>19</v>
      </c>
      <c r="G404" s="84">
        <f>IFERROR(VLOOKUP($A404,tabla!$A$5:$AY$50000,5,FALSE),0)</f>
        <v>987</v>
      </c>
    </row>
    <row r="405" spans="1:7" ht="9.75" customHeight="1" x14ac:dyDescent="0.2">
      <c r="A405" s="310" t="s">
        <v>1385</v>
      </c>
      <c r="B405" s="58" t="s">
        <v>899</v>
      </c>
      <c r="C405" s="53" t="s">
        <v>392</v>
      </c>
      <c r="D405" s="83">
        <f>IFERROR(VLOOKUP($A405,tabla!$A$5:$AY$50000,2,FALSE),0)</f>
        <v>1793</v>
      </c>
      <c r="E405" s="84">
        <f>IFERROR(VLOOKUP($A405,tabla!$A$5:$AY$50000,3,FALSE),0)</f>
        <v>1328</v>
      </c>
      <c r="F405" s="85">
        <f>IFERROR(VLOOKUP($A405,tabla!$A$5:$AY$50000,4,FALSE),0)</f>
        <v>465</v>
      </c>
      <c r="G405" s="84">
        <f>IFERROR(VLOOKUP($A405,tabla!$A$5:$AY$50000,5,FALSE),0)</f>
        <v>612</v>
      </c>
    </row>
    <row r="406" spans="1:7" ht="9.75" customHeight="1" x14ac:dyDescent="0.2">
      <c r="A406" s="310" t="s">
        <v>1276</v>
      </c>
      <c r="B406" s="58" t="s">
        <v>900</v>
      </c>
      <c r="C406" s="53" t="s">
        <v>393</v>
      </c>
      <c r="D406" s="83">
        <f>IFERROR(VLOOKUP($A406,tabla!$A$5:$AY$50000,2,FALSE),0)</f>
        <v>257</v>
      </c>
      <c r="E406" s="84">
        <f>IFERROR(VLOOKUP($A406,tabla!$A$5:$AY$50000,3,FALSE),0)</f>
        <v>157</v>
      </c>
      <c r="F406" s="85">
        <f>IFERROR(VLOOKUP($A406,tabla!$A$5:$AY$50000,4,FALSE),0)</f>
        <v>100</v>
      </c>
      <c r="G406" s="84">
        <f>IFERROR(VLOOKUP($A406,tabla!$A$5:$AY$50000,5,FALSE),0)</f>
        <v>3482</v>
      </c>
    </row>
    <row r="407" spans="1:7" ht="9.75" customHeight="1" x14ac:dyDescent="0.2">
      <c r="A407" s="310" t="s">
        <v>1761</v>
      </c>
      <c r="B407" s="58" t="s">
        <v>901</v>
      </c>
      <c r="C407" s="53" t="s">
        <v>394</v>
      </c>
      <c r="D407" s="83">
        <f>IFERROR(VLOOKUP($A407,tabla!$A$5:$AY$50000,2,FALSE),0)</f>
        <v>0</v>
      </c>
      <c r="E407" s="84">
        <f>IFERROR(VLOOKUP($A407,tabla!$A$5:$AY$50000,3,FALSE),0)</f>
        <v>0</v>
      </c>
      <c r="F407" s="85">
        <f>IFERROR(VLOOKUP($A407,tabla!$A$5:$AY$50000,4,FALSE),0)</f>
        <v>0</v>
      </c>
      <c r="G407" s="84">
        <f>IFERROR(VLOOKUP($A407,tabla!$A$5:$AY$50000,5,FALSE),0)</f>
        <v>3</v>
      </c>
    </row>
    <row r="408" spans="1:7" ht="9.75" customHeight="1" x14ac:dyDescent="0.2">
      <c r="A408" s="310" t="s">
        <v>1762</v>
      </c>
      <c r="B408" s="58" t="s">
        <v>902</v>
      </c>
      <c r="C408" s="53" t="s">
        <v>395</v>
      </c>
      <c r="D408" s="83">
        <f>IFERROR(VLOOKUP($A408,tabla!$A$5:$AY$50000,2,FALSE),0)</f>
        <v>0</v>
      </c>
      <c r="E408" s="84">
        <f>IFERROR(VLOOKUP($A408,tabla!$A$5:$AY$50000,3,FALSE),0)</f>
        <v>0</v>
      </c>
      <c r="F408" s="85">
        <f>IFERROR(VLOOKUP($A408,tabla!$A$5:$AY$50000,4,FALSE),0)</f>
        <v>0</v>
      </c>
      <c r="G408" s="84">
        <f>IFERROR(VLOOKUP($A408,tabla!$A$5:$AY$50000,5,FALSE),0)</f>
        <v>0</v>
      </c>
    </row>
    <row r="409" spans="1:7" ht="9.75" customHeight="1" x14ac:dyDescent="0.2">
      <c r="A409" s="310" t="s">
        <v>1763</v>
      </c>
      <c r="B409" s="58" t="s">
        <v>903</v>
      </c>
      <c r="C409" s="53" t="s">
        <v>396</v>
      </c>
      <c r="D409" s="83">
        <f>IFERROR(VLOOKUP($A409,tabla!$A$5:$AY$50000,2,FALSE),0)</f>
        <v>0</v>
      </c>
      <c r="E409" s="84">
        <f>IFERROR(VLOOKUP($A409,tabla!$A$5:$AY$50000,3,FALSE),0)</f>
        <v>0</v>
      </c>
      <c r="F409" s="85">
        <f>IFERROR(VLOOKUP($A409,tabla!$A$5:$AY$50000,4,FALSE),0)</f>
        <v>0</v>
      </c>
      <c r="G409" s="84">
        <f>IFERROR(VLOOKUP($A409,tabla!$A$5:$AY$50000,5,FALSE),0)</f>
        <v>0</v>
      </c>
    </row>
    <row r="410" spans="1:7" ht="9.75" customHeight="1" x14ac:dyDescent="0.2">
      <c r="A410" s="310" t="s">
        <v>1764</v>
      </c>
      <c r="B410" s="58" t="s">
        <v>904</v>
      </c>
      <c r="C410" s="53" t="s">
        <v>397</v>
      </c>
      <c r="D410" s="83">
        <f>IFERROR(VLOOKUP($A410,tabla!$A$5:$AY$50000,2,FALSE),0)</f>
        <v>0</v>
      </c>
      <c r="E410" s="84">
        <f>IFERROR(VLOOKUP($A410,tabla!$A$5:$AY$50000,3,FALSE),0)</f>
        <v>0</v>
      </c>
      <c r="F410" s="85">
        <f>IFERROR(VLOOKUP($A410,tabla!$A$5:$AY$50000,4,FALSE),0)</f>
        <v>0</v>
      </c>
      <c r="G410" s="84">
        <f>IFERROR(VLOOKUP($A410,tabla!$A$5:$AY$50000,5,FALSE),0)</f>
        <v>0</v>
      </c>
    </row>
    <row r="411" spans="1:7" ht="9.75" customHeight="1" x14ac:dyDescent="0.2">
      <c r="A411" s="310" t="s">
        <v>1391</v>
      </c>
      <c r="B411" s="58" t="s">
        <v>905</v>
      </c>
      <c r="C411" s="53" t="s">
        <v>398</v>
      </c>
      <c r="D411" s="83">
        <f>IFERROR(VLOOKUP($A411,tabla!$A$5:$AY$50000,2,FALSE),0)</f>
        <v>346</v>
      </c>
      <c r="E411" s="84">
        <f>IFERROR(VLOOKUP($A411,tabla!$A$5:$AY$50000,3,FALSE),0)</f>
        <v>342</v>
      </c>
      <c r="F411" s="85">
        <f>IFERROR(VLOOKUP($A411,tabla!$A$5:$AY$50000,4,FALSE),0)</f>
        <v>4</v>
      </c>
      <c r="G411" s="84">
        <f>IFERROR(VLOOKUP($A411,tabla!$A$5:$AY$50000,5,FALSE),0)</f>
        <v>23</v>
      </c>
    </row>
    <row r="412" spans="1:7" ht="9.75" customHeight="1" x14ac:dyDescent="0.2">
      <c r="A412" s="310" t="s">
        <v>1410</v>
      </c>
      <c r="B412" s="58" t="s">
        <v>906</v>
      </c>
      <c r="C412" s="53" t="s">
        <v>399</v>
      </c>
      <c r="D412" s="83">
        <f>IFERROR(VLOOKUP($A412,tabla!$A$5:$AY$50000,2,FALSE),0)</f>
        <v>31</v>
      </c>
      <c r="E412" s="84">
        <f>IFERROR(VLOOKUP($A412,tabla!$A$5:$AY$50000,3,FALSE),0)</f>
        <v>31</v>
      </c>
      <c r="F412" s="85">
        <f>IFERROR(VLOOKUP($A412,tabla!$A$5:$AY$50000,4,FALSE),0)</f>
        <v>0</v>
      </c>
      <c r="G412" s="84">
        <f>IFERROR(VLOOKUP($A412,tabla!$A$5:$AY$50000,5,FALSE),0)</f>
        <v>0</v>
      </c>
    </row>
    <row r="413" spans="1:7" ht="9.75" customHeight="1" x14ac:dyDescent="0.2">
      <c r="A413" s="310" t="s">
        <v>1765</v>
      </c>
      <c r="B413" s="58" t="s">
        <v>907</v>
      </c>
      <c r="C413" s="53" t="s">
        <v>255</v>
      </c>
      <c r="D413" s="83">
        <f>IFERROR(VLOOKUP($A413,tabla!$A$5:$AY$50000,2,FALSE),0)</f>
        <v>0</v>
      </c>
      <c r="E413" s="84">
        <f>IFERROR(VLOOKUP($A413,tabla!$A$5:$AY$50000,3,FALSE),0)</f>
        <v>0</v>
      </c>
      <c r="F413" s="85">
        <f>IFERROR(VLOOKUP($A413,tabla!$A$5:$AY$50000,4,FALSE),0)</f>
        <v>0</v>
      </c>
      <c r="G413" s="84">
        <f>IFERROR(VLOOKUP($A413,tabla!$A$5:$AY$50000,5,FALSE),0)</f>
        <v>0</v>
      </c>
    </row>
    <row r="414" spans="1:7" ht="9.75" customHeight="1" x14ac:dyDescent="0.2">
      <c r="A414" s="310" t="s">
        <v>1766</v>
      </c>
      <c r="B414" s="58" t="s">
        <v>908</v>
      </c>
      <c r="C414" s="53" t="s">
        <v>991</v>
      </c>
      <c r="D414" s="83">
        <f>IFERROR(VLOOKUP($A414,tabla!$A$5:$AY$50000,2,FALSE),0)</f>
        <v>0</v>
      </c>
      <c r="E414" s="84">
        <f>IFERROR(VLOOKUP($A414,tabla!$A$5:$AY$50000,3,FALSE),0)</f>
        <v>0</v>
      </c>
      <c r="F414" s="85">
        <f>IFERROR(VLOOKUP($A414,tabla!$A$5:$AY$50000,4,FALSE),0)</f>
        <v>0</v>
      </c>
      <c r="G414" s="84">
        <f>IFERROR(VLOOKUP($A414,tabla!$A$5:$AY$50000,5,FALSE),0)</f>
        <v>0</v>
      </c>
    </row>
    <row r="415" spans="1:7" ht="9.75" customHeight="1" x14ac:dyDescent="0.2">
      <c r="A415" s="310" t="s">
        <v>1767</v>
      </c>
      <c r="B415" s="58" t="s">
        <v>909</v>
      </c>
      <c r="C415" s="53" t="s">
        <v>992</v>
      </c>
      <c r="D415" s="83">
        <f>IFERROR(VLOOKUP($A415,tabla!$A$5:$AY$50000,2,FALSE),0)</f>
        <v>0</v>
      </c>
      <c r="E415" s="84">
        <f>IFERROR(VLOOKUP($A415,tabla!$A$5:$AY$50000,3,FALSE),0)</f>
        <v>0</v>
      </c>
      <c r="F415" s="85">
        <f>IFERROR(VLOOKUP($A415,tabla!$A$5:$AY$50000,4,FALSE),0)</f>
        <v>0</v>
      </c>
      <c r="G415" s="84">
        <f>IFERROR(VLOOKUP($A415,tabla!$A$5:$AY$50000,5,FALSE),0)</f>
        <v>0</v>
      </c>
    </row>
    <row r="416" spans="1:7" ht="9.75" customHeight="1" x14ac:dyDescent="0.2">
      <c r="A416" s="310" t="s">
        <v>1768</v>
      </c>
      <c r="B416" s="58" t="s">
        <v>910</v>
      </c>
      <c r="C416" s="53" t="s">
        <v>400</v>
      </c>
      <c r="D416" s="83">
        <f>IFERROR(VLOOKUP($A416,tabla!$A$5:$AY$50000,2,FALSE),0)</f>
        <v>0</v>
      </c>
      <c r="E416" s="84">
        <f>IFERROR(VLOOKUP($A416,tabla!$A$5:$AY$50000,3,FALSE),0)</f>
        <v>0</v>
      </c>
      <c r="F416" s="85">
        <f>IFERROR(VLOOKUP($A416,tabla!$A$5:$AY$50000,4,FALSE),0)</f>
        <v>0</v>
      </c>
      <c r="G416" s="84">
        <f>IFERROR(VLOOKUP($A416,tabla!$A$5:$AY$50000,5,FALSE),0)</f>
        <v>0</v>
      </c>
    </row>
    <row r="417" spans="1:7" ht="9.75" customHeight="1" x14ac:dyDescent="0.2">
      <c r="A417" s="310" t="s">
        <v>1769</v>
      </c>
      <c r="B417" s="58" t="s">
        <v>911</v>
      </c>
      <c r="C417" s="53" t="s">
        <v>401</v>
      </c>
      <c r="D417" s="83">
        <f>IFERROR(VLOOKUP($A417,tabla!$A$5:$AY$50000,2,FALSE),0)</f>
        <v>3</v>
      </c>
      <c r="E417" s="84">
        <f>IFERROR(VLOOKUP($A417,tabla!$A$5:$AY$50000,3,FALSE),0)</f>
        <v>3</v>
      </c>
      <c r="F417" s="85">
        <f>IFERROR(VLOOKUP($A417,tabla!$A$5:$AY$50000,4,FALSE),0)</f>
        <v>0</v>
      </c>
      <c r="G417" s="84">
        <f>IFERROR(VLOOKUP($A417,tabla!$A$5:$AY$50000,5,FALSE),0)</f>
        <v>0</v>
      </c>
    </row>
    <row r="418" spans="1:7" ht="9.75" customHeight="1" x14ac:dyDescent="0.2">
      <c r="A418" s="310" t="s">
        <v>1770</v>
      </c>
      <c r="B418" s="58" t="s">
        <v>912</v>
      </c>
      <c r="C418" s="53" t="s">
        <v>402</v>
      </c>
      <c r="D418" s="83">
        <f>IFERROR(VLOOKUP($A418,tabla!$A$5:$AY$50000,2,FALSE),0)</f>
        <v>0</v>
      </c>
      <c r="E418" s="84">
        <f>IFERROR(VLOOKUP($A418,tabla!$A$5:$AY$50000,3,FALSE),0)</f>
        <v>0</v>
      </c>
      <c r="F418" s="85">
        <f>IFERROR(VLOOKUP($A418,tabla!$A$5:$AY$50000,4,FALSE),0)</f>
        <v>0</v>
      </c>
      <c r="G418" s="84">
        <f>IFERROR(VLOOKUP($A418,tabla!$A$5:$AY$50000,5,FALSE),0)</f>
        <v>0</v>
      </c>
    </row>
    <row r="419" spans="1:7" ht="9.75" customHeight="1" x14ac:dyDescent="0.2">
      <c r="A419" s="310" t="s">
        <v>1771</v>
      </c>
      <c r="B419" s="58" t="s">
        <v>913</v>
      </c>
      <c r="C419" s="53" t="s">
        <v>403</v>
      </c>
      <c r="D419" s="83">
        <f>IFERROR(VLOOKUP($A419,tabla!$A$5:$AY$50000,2,FALSE),0)</f>
        <v>0</v>
      </c>
      <c r="E419" s="84">
        <f>IFERROR(VLOOKUP($A419,tabla!$A$5:$AY$50000,3,FALSE),0)</f>
        <v>0</v>
      </c>
      <c r="F419" s="85">
        <f>IFERROR(VLOOKUP($A419,tabla!$A$5:$AY$50000,4,FALSE),0)</f>
        <v>0</v>
      </c>
      <c r="G419" s="84">
        <f>IFERROR(VLOOKUP($A419,tabla!$A$5:$AY$50000,5,FALSE),0)</f>
        <v>0</v>
      </c>
    </row>
    <row r="420" spans="1:7" ht="9.75" customHeight="1" x14ac:dyDescent="0.2">
      <c r="A420" s="310" t="s">
        <v>1772</v>
      </c>
      <c r="B420" s="58" t="s">
        <v>914</v>
      </c>
      <c r="C420" s="53" t="s">
        <v>404</v>
      </c>
      <c r="D420" s="83">
        <f>IFERROR(VLOOKUP($A420,tabla!$A$5:$AY$50000,2,FALSE),0)</f>
        <v>0</v>
      </c>
      <c r="E420" s="84">
        <f>IFERROR(VLOOKUP($A420,tabla!$A$5:$AY$50000,3,FALSE),0)</f>
        <v>0</v>
      </c>
      <c r="F420" s="85">
        <f>IFERROR(VLOOKUP($A420,tabla!$A$5:$AY$50000,4,FALSE),0)</f>
        <v>0</v>
      </c>
      <c r="G420" s="84">
        <f>IFERROR(VLOOKUP($A420,tabla!$A$5:$AY$50000,5,FALSE),0)</f>
        <v>0</v>
      </c>
    </row>
    <row r="421" spans="1:7" ht="9.75" customHeight="1" x14ac:dyDescent="0.2">
      <c r="A421" s="310" t="s">
        <v>1773</v>
      </c>
      <c r="B421" s="58" t="s">
        <v>915</v>
      </c>
      <c r="C421" s="53" t="s">
        <v>405</v>
      </c>
      <c r="D421" s="83">
        <f>IFERROR(VLOOKUP($A421,tabla!$A$5:$AY$50000,2,FALSE),0)</f>
        <v>0</v>
      </c>
      <c r="E421" s="84">
        <f>IFERROR(VLOOKUP($A421,tabla!$A$5:$AY$50000,3,FALSE),0)</f>
        <v>0</v>
      </c>
      <c r="F421" s="85">
        <f>IFERROR(VLOOKUP($A421,tabla!$A$5:$AY$50000,4,FALSE),0)</f>
        <v>0</v>
      </c>
      <c r="G421" s="84">
        <f>IFERROR(VLOOKUP($A421,tabla!$A$5:$AY$50000,5,FALSE),0)</f>
        <v>0</v>
      </c>
    </row>
    <row r="422" spans="1:7" ht="9.75" customHeight="1" x14ac:dyDescent="0.2">
      <c r="A422" s="310" t="s">
        <v>1774</v>
      </c>
      <c r="B422" s="58" t="s">
        <v>916</v>
      </c>
      <c r="C422" s="53" t="s">
        <v>406</v>
      </c>
      <c r="D422" s="83">
        <f>IFERROR(VLOOKUP($A422,tabla!$A$5:$AY$50000,2,FALSE),0)</f>
        <v>0</v>
      </c>
      <c r="E422" s="84">
        <f>IFERROR(VLOOKUP($A422,tabla!$A$5:$AY$50000,3,FALSE),0)</f>
        <v>0</v>
      </c>
      <c r="F422" s="85">
        <f>IFERROR(VLOOKUP($A422,tabla!$A$5:$AY$50000,4,FALSE),0)</f>
        <v>0</v>
      </c>
      <c r="G422" s="84">
        <f>IFERROR(VLOOKUP($A422,tabla!$A$5:$AY$50000,5,FALSE),0)</f>
        <v>0</v>
      </c>
    </row>
    <row r="423" spans="1:7" ht="9.75" customHeight="1" x14ac:dyDescent="0.2">
      <c r="A423" s="310" t="s">
        <v>1422</v>
      </c>
      <c r="B423" s="58" t="s">
        <v>1036</v>
      </c>
      <c r="C423" s="53" t="s">
        <v>1035</v>
      </c>
      <c r="D423" s="83">
        <f>IFERROR(VLOOKUP($A423,tabla!$A$5:$AY$50000,2,FALSE),0)</f>
        <v>100</v>
      </c>
      <c r="E423" s="84">
        <f>IFERROR(VLOOKUP($A423,tabla!$A$5:$AY$50000,3,FALSE),0)</f>
        <v>100</v>
      </c>
      <c r="F423" s="85">
        <f>IFERROR(VLOOKUP($A423,tabla!$A$5:$AY$50000,4,FALSE),0)</f>
        <v>0</v>
      </c>
      <c r="G423" s="84">
        <f>IFERROR(VLOOKUP($A423,tabla!$A$5:$AY$50000,5,FALSE),0)</f>
        <v>0</v>
      </c>
    </row>
    <row r="424" spans="1:7" ht="9.75" customHeight="1" x14ac:dyDescent="0.2">
      <c r="A424" s="310" t="s">
        <v>1423</v>
      </c>
      <c r="B424" s="58" t="s">
        <v>917</v>
      </c>
      <c r="C424" s="53" t="s">
        <v>407</v>
      </c>
      <c r="D424" s="83">
        <f>IFERROR(VLOOKUP($A424,tabla!$A$5:$AY$50000,2,FALSE),0)</f>
        <v>256</v>
      </c>
      <c r="E424" s="84">
        <f>IFERROR(VLOOKUP($A424,tabla!$A$5:$AY$50000,3,FALSE),0)</f>
        <v>256</v>
      </c>
      <c r="F424" s="85">
        <f>IFERROR(VLOOKUP($A424,tabla!$A$5:$AY$50000,4,FALSE),0)</f>
        <v>0</v>
      </c>
      <c r="G424" s="84">
        <f>IFERROR(VLOOKUP($A424,tabla!$A$5:$AY$50000,5,FALSE),0)</f>
        <v>0</v>
      </c>
    </row>
    <row r="425" spans="1:7" ht="9.75" customHeight="1" x14ac:dyDescent="0.2">
      <c r="A425" s="310" t="s">
        <v>1411</v>
      </c>
      <c r="B425" s="58" t="s">
        <v>918</v>
      </c>
      <c r="C425" s="53" t="s">
        <v>408</v>
      </c>
      <c r="D425" s="83">
        <f>IFERROR(VLOOKUP($A425,tabla!$A$5:$AY$50000,2,FALSE),0)</f>
        <v>17</v>
      </c>
      <c r="E425" s="84">
        <f>IFERROR(VLOOKUP($A425,tabla!$A$5:$AY$50000,3,FALSE),0)</f>
        <v>17</v>
      </c>
      <c r="F425" s="85">
        <f>IFERROR(VLOOKUP($A425,tabla!$A$5:$AY$50000,4,FALSE),0)</f>
        <v>0</v>
      </c>
      <c r="G425" s="84">
        <f>IFERROR(VLOOKUP($A425,tabla!$A$5:$AY$50000,5,FALSE),0)</f>
        <v>0</v>
      </c>
    </row>
    <row r="426" spans="1:7" ht="9.75" customHeight="1" x14ac:dyDescent="0.2">
      <c r="A426" s="310" t="s">
        <v>1412</v>
      </c>
      <c r="B426" s="58" t="s">
        <v>919</v>
      </c>
      <c r="C426" s="53" t="s">
        <v>409</v>
      </c>
      <c r="D426" s="83">
        <f>IFERROR(VLOOKUP($A426,tabla!$A$5:$AY$50000,2,FALSE),0)</f>
        <v>4</v>
      </c>
      <c r="E426" s="84">
        <f>IFERROR(VLOOKUP($A426,tabla!$A$5:$AY$50000,3,FALSE),0)</f>
        <v>4</v>
      </c>
      <c r="F426" s="85">
        <f>IFERROR(VLOOKUP($A426,tabla!$A$5:$AY$50000,4,FALSE),0)</f>
        <v>0</v>
      </c>
      <c r="G426" s="84">
        <f>IFERROR(VLOOKUP($A426,tabla!$A$5:$AY$50000,5,FALSE),0)</f>
        <v>0</v>
      </c>
    </row>
    <row r="427" spans="1:7" ht="9.75" customHeight="1" x14ac:dyDescent="0.2">
      <c r="A427" s="310" t="s">
        <v>1418</v>
      </c>
      <c r="B427" s="58" t="s">
        <v>920</v>
      </c>
      <c r="C427" s="53" t="s">
        <v>410</v>
      </c>
      <c r="D427" s="83">
        <f>IFERROR(VLOOKUP($A427,tabla!$A$5:$AY$50000,2,FALSE),0)</f>
        <v>21</v>
      </c>
      <c r="E427" s="84">
        <f>IFERROR(VLOOKUP($A427,tabla!$A$5:$AY$50000,3,FALSE),0)</f>
        <v>21</v>
      </c>
      <c r="F427" s="85">
        <f>IFERROR(VLOOKUP($A427,tabla!$A$5:$AY$50000,4,FALSE),0)</f>
        <v>0</v>
      </c>
      <c r="G427" s="84">
        <f>IFERROR(VLOOKUP($A427,tabla!$A$5:$AY$50000,5,FALSE),0)</f>
        <v>0</v>
      </c>
    </row>
    <row r="428" spans="1:7" ht="9.75" customHeight="1" x14ac:dyDescent="0.2">
      <c r="A428" s="310" t="s">
        <v>1392</v>
      </c>
      <c r="B428" s="58" t="s">
        <v>921</v>
      </c>
      <c r="C428" s="53" t="s">
        <v>411</v>
      </c>
      <c r="D428" s="83">
        <f>IFERROR(VLOOKUP($A428,tabla!$A$5:$AY$50000,2,FALSE),0)</f>
        <v>484</v>
      </c>
      <c r="E428" s="84">
        <f>IFERROR(VLOOKUP($A428,tabla!$A$5:$AY$50000,3,FALSE),0)</f>
        <v>484</v>
      </c>
      <c r="F428" s="85">
        <f>IFERROR(VLOOKUP($A428,tabla!$A$5:$AY$50000,4,FALSE),0)</f>
        <v>0</v>
      </c>
      <c r="G428" s="84">
        <f>IFERROR(VLOOKUP($A428,tabla!$A$5:$AY$50000,5,FALSE),0)</f>
        <v>31</v>
      </c>
    </row>
    <row r="429" spans="1:7" ht="9.75" customHeight="1" x14ac:dyDescent="0.2">
      <c r="A429" s="310" t="s">
        <v>1393</v>
      </c>
      <c r="B429" s="58" t="s">
        <v>922</v>
      </c>
      <c r="C429" s="53" t="s">
        <v>412</v>
      </c>
      <c r="D429" s="83">
        <f>IFERROR(VLOOKUP($A429,tabla!$A$5:$AY$50000,2,FALSE),0)</f>
        <v>903</v>
      </c>
      <c r="E429" s="84">
        <f>IFERROR(VLOOKUP($A429,tabla!$A$5:$AY$50000,3,FALSE),0)</f>
        <v>903</v>
      </c>
      <c r="F429" s="85">
        <f>IFERROR(VLOOKUP($A429,tabla!$A$5:$AY$50000,4,FALSE),0)</f>
        <v>0</v>
      </c>
      <c r="G429" s="84">
        <f>IFERROR(VLOOKUP($A429,tabla!$A$5:$AY$50000,5,FALSE),0)</f>
        <v>79</v>
      </c>
    </row>
    <row r="430" spans="1:7" ht="9.75" customHeight="1" x14ac:dyDescent="0.2">
      <c r="A430" s="310" t="s">
        <v>1394</v>
      </c>
      <c r="B430" s="58" t="s">
        <v>923</v>
      </c>
      <c r="C430" s="53" t="s">
        <v>413</v>
      </c>
      <c r="D430" s="83">
        <f>IFERROR(VLOOKUP($A430,tabla!$A$5:$AY$50000,2,FALSE),0)</f>
        <v>77</v>
      </c>
      <c r="E430" s="84">
        <f>IFERROR(VLOOKUP($A430,tabla!$A$5:$AY$50000,3,FALSE),0)</f>
        <v>77</v>
      </c>
      <c r="F430" s="85">
        <f>IFERROR(VLOOKUP($A430,tabla!$A$5:$AY$50000,4,FALSE),0)</f>
        <v>0</v>
      </c>
      <c r="G430" s="84">
        <f>IFERROR(VLOOKUP($A430,tabla!$A$5:$AY$50000,5,FALSE),0)</f>
        <v>8</v>
      </c>
    </row>
    <row r="431" spans="1:7" ht="9.75" customHeight="1" x14ac:dyDescent="0.2">
      <c r="A431" s="310" t="s">
        <v>1775</v>
      </c>
      <c r="B431" s="58" t="s">
        <v>924</v>
      </c>
      <c r="C431" s="53" t="s">
        <v>414</v>
      </c>
      <c r="D431" s="83">
        <f>IFERROR(VLOOKUP($A431,tabla!$A$5:$AY$50000,2,FALSE),0)</f>
        <v>0</v>
      </c>
      <c r="E431" s="84">
        <f>IFERROR(VLOOKUP($A431,tabla!$A$5:$AY$50000,3,FALSE),0)</f>
        <v>0</v>
      </c>
      <c r="F431" s="85">
        <f>IFERROR(VLOOKUP($A431,tabla!$A$5:$AY$50000,4,FALSE),0)</f>
        <v>0</v>
      </c>
      <c r="G431" s="84">
        <f>IFERROR(VLOOKUP($A431,tabla!$A$5:$AY$50000,5,FALSE),0)</f>
        <v>0</v>
      </c>
    </row>
    <row r="432" spans="1:7" ht="9.75" customHeight="1" x14ac:dyDescent="0.2">
      <c r="A432" s="310" t="s">
        <v>1776</v>
      </c>
      <c r="B432" s="58" t="s">
        <v>925</v>
      </c>
      <c r="C432" s="53" t="s">
        <v>577</v>
      </c>
      <c r="D432" s="83">
        <f>IFERROR(VLOOKUP($A432,tabla!$A$5:$AY$50000,2,FALSE),0)</f>
        <v>0</v>
      </c>
      <c r="E432" s="84">
        <f>IFERROR(VLOOKUP($A432,tabla!$A$5:$AY$50000,3,FALSE),0)</f>
        <v>0</v>
      </c>
      <c r="F432" s="85">
        <f>IFERROR(VLOOKUP($A432,tabla!$A$5:$AY$50000,4,FALSE),0)</f>
        <v>0</v>
      </c>
      <c r="G432" s="84">
        <f>IFERROR(VLOOKUP($A432,tabla!$A$5:$AY$50000,5,FALSE),0)</f>
        <v>0</v>
      </c>
    </row>
    <row r="433" spans="1:7" ht="9.75" customHeight="1" x14ac:dyDescent="0.2">
      <c r="A433" s="310" t="s">
        <v>1777</v>
      </c>
      <c r="B433" s="58" t="s">
        <v>926</v>
      </c>
      <c r="C433" s="53" t="s">
        <v>578</v>
      </c>
      <c r="D433" s="83">
        <f>IFERROR(VLOOKUP($A433,tabla!$A$5:$AY$50000,2,FALSE),0)</f>
        <v>1</v>
      </c>
      <c r="E433" s="84">
        <f>IFERROR(VLOOKUP($A433,tabla!$A$5:$AY$50000,3,FALSE),0)</f>
        <v>1</v>
      </c>
      <c r="F433" s="85">
        <f>IFERROR(VLOOKUP($A433,tabla!$A$5:$AY$50000,4,FALSE),0)</f>
        <v>0</v>
      </c>
      <c r="G433" s="84">
        <f>IFERROR(VLOOKUP($A433,tabla!$A$5:$AY$50000,5,FALSE),0)</f>
        <v>0</v>
      </c>
    </row>
    <row r="434" spans="1:7" ht="9.75" customHeight="1" x14ac:dyDescent="0.2">
      <c r="A434" s="310" t="s">
        <v>1424</v>
      </c>
      <c r="B434" s="58" t="s">
        <v>927</v>
      </c>
      <c r="C434" s="53" t="s">
        <v>579</v>
      </c>
      <c r="D434" s="83">
        <f>IFERROR(VLOOKUP($A434,tabla!$A$5:$AY$50000,2,FALSE),0)</f>
        <v>124</v>
      </c>
      <c r="E434" s="84">
        <f>IFERROR(VLOOKUP($A434,tabla!$A$5:$AY$50000,3,FALSE),0)</f>
        <v>124</v>
      </c>
      <c r="F434" s="85">
        <f>IFERROR(VLOOKUP($A434,tabla!$A$5:$AY$50000,4,FALSE),0)</f>
        <v>0</v>
      </c>
      <c r="G434" s="84">
        <f>IFERROR(VLOOKUP($A434,tabla!$A$5:$AY$50000,5,FALSE),0)</f>
        <v>0</v>
      </c>
    </row>
    <row r="435" spans="1:7" ht="9.75" customHeight="1" x14ac:dyDescent="0.2">
      <c r="A435" s="310" t="s">
        <v>1425</v>
      </c>
      <c r="B435" s="58" t="s">
        <v>928</v>
      </c>
      <c r="C435" s="53" t="s">
        <v>580</v>
      </c>
      <c r="D435" s="83">
        <f>IFERROR(VLOOKUP($A435,tabla!$A$5:$AY$50000,2,FALSE),0)</f>
        <v>8</v>
      </c>
      <c r="E435" s="84">
        <f>IFERROR(VLOOKUP($A435,tabla!$A$5:$AY$50000,3,FALSE),0)</f>
        <v>8</v>
      </c>
      <c r="F435" s="85">
        <f>IFERROR(VLOOKUP($A435,tabla!$A$5:$AY$50000,4,FALSE),0)</f>
        <v>0</v>
      </c>
      <c r="G435" s="84">
        <f>IFERROR(VLOOKUP($A435,tabla!$A$5:$AY$50000,5,FALSE),0)</f>
        <v>0</v>
      </c>
    </row>
    <row r="436" spans="1:7" ht="9.75" customHeight="1" x14ac:dyDescent="0.2">
      <c r="A436" s="310" t="s">
        <v>1778</v>
      </c>
      <c r="B436" s="58" t="s">
        <v>929</v>
      </c>
      <c r="C436" s="53" t="s">
        <v>581</v>
      </c>
      <c r="D436" s="83">
        <f>IFERROR(VLOOKUP($A436,tabla!$A$5:$AY$50000,2,FALSE),0)</f>
        <v>3</v>
      </c>
      <c r="E436" s="84">
        <f>IFERROR(VLOOKUP($A436,tabla!$A$5:$AY$50000,3,FALSE),0)</f>
        <v>3</v>
      </c>
      <c r="F436" s="85">
        <f>IFERROR(VLOOKUP($A436,tabla!$A$5:$AY$50000,4,FALSE),0)</f>
        <v>0</v>
      </c>
      <c r="G436" s="84">
        <f>IFERROR(VLOOKUP($A436,tabla!$A$5:$AY$50000,5,FALSE),0)</f>
        <v>0</v>
      </c>
    </row>
    <row r="437" spans="1:7" ht="9.75" customHeight="1" x14ac:dyDescent="0.2">
      <c r="A437" s="310" t="s">
        <v>1426</v>
      </c>
      <c r="B437" s="58" t="s">
        <v>930</v>
      </c>
      <c r="C437" s="53" t="s">
        <v>582</v>
      </c>
      <c r="D437" s="83">
        <f>IFERROR(VLOOKUP($A437,tabla!$A$5:$AY$50000,2,FALSE),0)</f>
        <v>189</v>
      </c>
      <c r="E437" s="84">
        <f>IFERROR(VLOOKUP($A437,tabla!$A$5:$AY$50000,3,FALSE),0)</f>
        <v>189</v>
      </c>
      <c r="F437" s="85">
        <f>IFERROR(VLOOKUP($A437,tabla!$A$5:$AY$50000,4,FALSE),0)</f>
        <v>0</v>
      </c>
      <c r="G437" s="84">
        <f>IFERROR(VLOOKUP($A437,tabla!$A$5:$AY$50000,5,FALSE),0)</f>
        <v>0</v>
      </c>
    </row>
    <row r="438" spans="1:7" ht="9.75" customHeight="1" x14ac:dyDescent="0.2">
      <c r="A438" s="310" t="s">
        <v>1427</v>
      </c>
      <c r="B438" s="58" t="s">
        <v>931</v>
      </c>
      <c r="C438" s="53" t="s">
        <v>583</v>
      </c>
      <c r="D438" s="83">
        <f>IFERROR(VLOOKUP($A438,tabla!$A$5:$AY$50000,2,FALSE),0)</f>
        <v>76</v>
      </c>
      <c r="E438" s="84">
        <f>IFERROR(VLOOKUP($A438,tabla!$A$5:$AY$50000,3,FALSE),0)</f>
        <v>76</v>
      </c>
      <c r="F438" s="85">
        <f>IFERROR(VLOOKUP($A438,tabla!$A$5:$AY$50000,4,FALSE),0)</f>
        <v>0</v>
      </c>
      <c r="G438" s="84">
        <f>IFERROR(VLOOKUP($A438,tabla!$A$5:$AY$50000,5,FALSE),0)</f>
        <v>0</v>
      </c>
    </row>
    <row r="439" spans="1:7" ht="9.75" customHeight="1" x14ac:dyDescent="0.2">
      <c r="A439" s="310" t="s">
        <v>1395</v>
      </c>
      <c r="B439" s="58" t="s">
        <v>932</v>
      </c>
      <c r="C439" s="53" t="s">
        <v>415</v>
      </c>
      <c r="D439" s="83">
        <f>IFERROR(VLOOKUP($A439,tabla!$A$5:$AY$50000,2,FALSE),0)</f>
        <v>398</v>
      </c>
      <c r="E439" s="84">
        <f>IFERROR(VLOOKUP($A439,tabla!$A$5:$AY$50000,3,FALSE),0)</f>
        <v>398</v>
      </c>
      <c r="F439" s="85">
        <f>IFERROR(VLOOKUP($A439,tabla!$A$5:$AY$50000,4,FALSE),0)</f>
        <v>0</v>
      </c>
      <c r="G439" s="84">
        <f>IFERROR(VLOOKUP($A439,tabla!$A$5:$AY$50000,5,FALSE),0)</f>
        <v>30</v>
      </c>
    </row>
    <row r="440" spans="1:7" ht="9.75" customHeight="1" x14ac:dyDescent="0.2">
      <c r="A440" s="310" t="s">
        <v>1396</v>
      </c>
      <c r="B440" s="58" t="s">
        <v>933</v>
      </c>
      <c r="C440" s="53" t="s">
        <v>416</v>
      </c>
      <c r="D440" s="83">
        <f>IFERROR(VLOOKUP($A440,tabla!$A$5:$AY$50000,2,FALSE),0)</f>
        <v>90</v>
      </c>
      <c r="E440" s="84">
        <f>IFERROR(VLOOKUP($A440,tabla!$A$5:$AY$50000,3,FALSE),0)</f>
        <v>90</v>
      </c>
      <c r="F440" s="85">
        <f>IFERROR(VLOOKUP($A440,tabla!$A$5:$AY$50000,4,FALSE),0)</f>
        <v>0</v>
      </c>
      <c r="G440" s="84">
        <f>IFERROR(VLOOKUP($A440,tabla!$A$5:$AY$50000,5,FALSE),0)</f>
        <v>20</v>
      </c>
    </row>
    <row r="441" spans="1:7" ht="9.75" customHeight="1" x14ac:dyDescent="0.2">
      <c r="A441" s="310" t="s">
        <v>1779</v>
      </c>
      <c r="B441" s="58" t="s">
        <v>934</v>
      </c>
      <c r="C441" s="53" t="s">
        <v>417</v>
      </c>
      <c r="D441" s="83">
        <f>IFERROR(VLOOKUP($A441,tabla!$A$5:$AY$50000,2,FALSE),0)</f>
        <v>0</v>
      </c>
      <c r="E441" s="84">
        <f>IFERROR(VLOOKUP($A441,tabla!$A$5:$AY$50000,3,FALSE),0)</f>
        <v>0</v>
      </c>
      <c r="F441" s="85">
        <f>IFERROR(VLOOKUP($A441,tabla!$A$5:$AY$50000,4,FALSE),0)</f>
        <v>0</v>
      </c>
      <c r="G441" s="84">
        <f>IFERROR(VLOOKUP($A441,tabla!$A$5:$AY$50000,5,FALSE),0)</f>
        <v>0</v>
      </c>
    </row>
    <row r="442" spans="1:7" ht="9.75" customHeight="1" x14ac:dyDescent="0.2">
      <c r="A442" s="310" t="s">
        <v>1397</v>
      </c>
      <c r="B442" s="58" t="s">
        <v>935</v>
      </c>
      <c r="C442" s="53" t="s">
        <v>418</v>
      </c>
      <c r="D442" s="83">
        <f>IFERROR(VLOOKUP($A442,tabla!$A$5:$AY$50000,2,FALSE),0)</f>
        <v>614</v>
      </c>
      <c r="E442" s="84">
        <f>IFERROR(VLOOKUP($A442,tabla!$A$5:$AY$50000,3,FALSE),0)</f>
        <v>614</v>
      </c>
      <c r="F442" s="85">
        <f>IFERROR(VLOOKUP($A442,tabla!$A$5:$AY$50000,4,FALSE),0)</f>
        <v>0</v>
      </c>
      <c r="G442" s="84">
        <f>IFERROR(VLOOKUP($A442,tabla!$A$5:$AY$50000,5,FALSE),0)</f>
        <v>25</v>
      </c>
    </row>
    <row r="443" spans="1:7" ht="9.75" customHeight="1" x14ac:dyDescent="0.2">
      <c r="A443" s="310" t="s">
        <v>1398</v>
      </c>
      <c r="B443" s="58" t="s">
        <v>936</v>
      </c>
      <c r="C443" s="53" t="s">
        <v>419</v>
      </c>
      <c r="D443" s="83">
        <f>IFERROR(VLOOKUP($A443,tabla!$A$5:$AY$50000,2,FALSE),0)</f>
        <v>421</v>
      </c>
      <c r="E443" s="84">
        <f>IFERROR(VLOOKUP($A443,tabla!$A$5:$AY$50000,3,FALSE),0)</f>
        <v>421</v>
      </c>
      <c r="F443" s="85">
        <f>IFERROR(VLOOKUP($A443,tabla!$A$5:$AY$50000,4,FALSE),0)</f>
        <v>0</v>
      </c>
      <c r="G443" s="84">
        <f>IFERROR(VLOOKUP($A443,tabla!$A$5:$AY$50000,5,FALSE),0)</f>
        <v>18</v>
      </c>
    </row>
    <row r="444" spans="1:7" ht="9.75" customHeight="1" x14ac:dyDescent="0.2">
      <c r="A444" s="310" t="s">
        <v>1428</v>
      </c>
      <c r="B444" s="58" t="s">
        <v>937</v>
      </c>
      <c r="C444" s="53" t="s">
        <v>420</v>
      </c>
      <c r="D444" s="83">
        <f>IFERROR(VLOOKUP($A444,tabla!$A$5:$AY$50000,2,FALSE),0)</f>
        <v>40</v>
      </c>
      <c r="E444" s="84">
        <f>IFERROR(VLOOKUP($A444,tabla!$A$5:$AY$50000,3,FALSE),0)</f>
        <v>40</v>
      </c>
      <c r="F444" s="85">
        <f>IFERROR(VLOOKUP($A444,tabla!$A$5:$AY$50000,4,FALSE),0)</f>
        <v>0</v>
      </c>
      <c r="G444" s="84">
        <f>IFERROR(VLOOKUP($A444,tabla!$A$5:$AY$50000,5,FALSE),0)</f>
        <v>0</v>
      </c>
    </row>
    <row r="445" spans="1:7" ht="9.75" customHeight="1" x14ac:dyDescent="0.2">
      <c r="A445" s="310" t="s">
        <v>1413</v>
      </c>
      <c r="B445" s="58" t="s">
        <v>938</v>
      </c>
      <c r="C445" s="53" t="s">
        <v>421</v>
      </c>
      <c r="D445" s="83">
        <f>IFERROR(VLOOKUP($A445,tabla!$A$5:$AY$50000,2,FALSE),0)</f>
        <v>19</v>
      </c>
      <c r="E445" s="84">
        <f>IFERROR(VLOOKUP($A445,tabla!$A$5:$AY$50000,3,FALSE),0)</f>
        <v>19</v>
      </c>
      <c r="F445" s="85">
        <f>IFERROR(VLOOKUP($A445,tabla!$A$5:$AY$50000,4,FALSE),0)</f>
        <v>0</v>
      </c>
      <c r="G445" s="84">
        <f>IFERROR(VLOOKUP($A445,tabla!$A$5:$AY$50000,5,FALSE),0)</f>
        <v>1</v>
      </c>
    </row>
    <row r="446" spans="1:7" ht="9.75" customHeight="1" x14ac:dyDescent="0.2">
      <c r="A446" s="310" t="s">
        <v>1429</v>
      </c>
      <c r="B446" s="58" t="s">
        <v>939</v>
      </c>
      <c r="C446" s="53" t="s">
        <v>422</v>
      </c>
      <c r="D446" s="83">
        <f>IFERROR(VLOOKUP($A446,tabla!$A$5:$AY$50000,2,FALSE),0)</f>
        <v>761</v>
      </c>
      <c r="E446" s="84">
        <f>IFERROR(VLOOKUP($A446,tabla!$A$5:$AY$50000,3,FALSE),0)</f>
        <v>761</v>
      </c>
      <c r="F446" s="85">
        <f>IFERROR(VLOOKUP($A446,tabla!$A$5:$AY$50000,4,FALSE),0)</f>
        <v>0</v>
      </c>
      <c r="G446" s="84">
        <f>IFERROR(VLOOKUP($A446,tabla!$A$5:$AY$50000,5,FALSE),0)</f>
        <v>0</v>
      </c>
    </row>
    <row r="447" spans="1:7" ht="9.75" customHeight="1" x14ac:dyDescent="0.2">
      <c r="A447" s="310" t="s">
        <v>1414</v>
      </c>
      <c r="B447" s="58" t="s">
        <v>940</v>
      </c>
      <c r="C447" s="53" t="s">
        <v>423</v>
      </c>
      <c r="D447" s="83">
        <f>IFERROR(VLOOKUP($A447,tabla!$A$5:$AY$50000,2,FALSE),0)</f>
        <v>413</v>
      </c>
      <c r="E447" s="84">
        <f>IFERROR(VLOOKUP($A447,tabla!$A$5:$AY$50000,3,FALSE),0)</f>
        <v>413</v>
      </c>
      <c r="F447" s="85">
        <f>IFERROR(VLOOKUP($A447,tabla!$A$5:$AY$50000,4,FALSE),0)</f>
        <v>0</v>
      </c>
      <c r="G447" s="84">
        <f>IFERROR(VLOOKUP($A447,tabla!$A$5:$AY$50000,5,FALSE),0)</f>
        <v>710</v>
      </c>
    </row>
    <row r="448" spans="1:7" ht="9.75" customHeight="1" x14ac:dyDescent="0.2">
      <c r="A448" s="310" t="s">
        <v>1277</v>
      </c>
      <c r="B448" s="58" t="s">
        <v>941</v>
      </c>
      <c r="C448" s="53" t="s">
        <v>424</v>
      </c>
      <c r="D448" s="83">
        <f>IFERROR(VLOOKUP($A448,tabla!$A$5:$AY$50000,2,FALSE),0)</f>
        <v>679</v>
      </c>
      <c r="E448" s="84">
        <f>IFERROR(VLOOKUP($A448,tabla!$A$5:$AY$50000,3,FALSE),0)</f>
        <v>133</v>
      </c>
      <c r="F448" s="85">
        <f>IFERROR(VLOOKUP($A448,tabla!$A$5:$AY$50000,4,FALSE),0)</f>
        <v>546</v>
      </c>
      <c r="G448" s="84">
        <f>IFERROR(VLOOKUP($A448,tabla!$A$5:$AY$50000,5,FALSE),0)</f>
        <v>1352</v>
      </c>
    </row>
    <row r="449" spans="1:7" ht="9.75" customHeight="1" x14ac:dyDescent="0.2">
      <c r="A449" s="310" t="s">
        <v>1399</v>
      </c>
      <c r="B449" s="58" t="s">
        <v>942</v>
      </c>
      <c r="C449" s="53" t="s">
        <v>425</v>
      </c>
      <c r="D449" s="83">
        <f>IFERROR(VLOOKUP($A449,tabla!$A$5:$AY$50000,2,FALSE),0)</f>
        <v>46</v>
      </c>
      <c r="E449" s="84">
        <f>IFERROR(VLOOKUP($A449,tabla!$A$5:$AY$50000,3,FALSE),0)</f>
        <v>46</v>
      </c>
      <c r="F449" s="85">
        <f>IFERROR(VLOOKUP($A449,tabla!$A$5:$AY$50000,4,FALSE),0)</f>
        <v>0</v>
      </c>
      <c r="G449" s="84">
        <f>IFERROR(VLOOKUP($A449,tabla!$A$5:$AY$50000,5,FALSE),0)</f>
        <v>19</v>
      </c>
    </row>
    <row r="450" spans="1:7" ht="9.75" customHeight="1" x14ac:dyDescent="0.2">
      <c r="A450" s="310" t="s">
        <v>1400</v>
      </c>
      <c r="B450" s="58" t="s">
        <v>943</v>
      </c>
      <c r="C450" s="53" t="s">
        <v>426</v>
      </c>
      <c r="D450" s="83">
        <f>IFERROR(VLOOKUP($A450,tabla!$A$5:$AY$50000,2,FALSE),0)</f>
        <v>86</v>
      </c>
      <c r="E450" s="84">
        <f>IFERROR(VLOOKUP($A450,tabla!$A$5:$AY$50000,3,FALSE),0)</f>
        <v>86</v>
      </c>
      <c r="F450" s="85">
        <f>IFERROR(VLOOKUP($A450,tabla!$A$5:$AY$50000,4,FALSE),0)</f>
        <v>0</v>
      </c>
      <c r="G450" s="84">
        <f>IFERROR(VLOOKUP($A450,tabla!$A$5:$AY$50000,5,FALSE),0)</f>
        <v>24</v>
      </c>
    </row>
    <row r="451" spans="1:7" ht="9.75" customHeight="1" x14ac:dyDescent="0.2">
      <c r="A451" s="310" t="s">
        <v>1401</v>
      </c>
      <c r="B451" s="58" t="s">
        <v>944</v>
      </c>
      <c r="C451" s="53" t="s">
        <v>427</v>
      </c>
      <c r="D451" s="83">
        <f>IFERROR(VLOOKUP($A451,tabla!$A$5:$AY$50000,2,FALSE),0)</f>
        <v>4206</v>
      </c>
      <c r="E451" s="84">
        <f>IFERROR(VLOOKUP($A451,tabla!$A$5:$AY$50000,3,FALSE),0)</f>
        <v>4206</v>
      </c>
      <c r="F451" s="85">
        <f>IFERROR(VLOOKUP($A451,tabla!$A$5:$AY$50000,4,FALSE),0)</f>
        <v>0</v>
      </c>
      <c r="G451" s="84">
        <f>IFERROR(VLOOKUP($A451,tabla!$A$5:$AY$50000,5,FALSE),0)</f>
        <v>424</v>
      </c>
    </row>
    <row r="452" spans="1:7" ht="9.75" customHeight="1" x14ac:dyDescent="0.2">
      <c r="A452" s="310" t="s">
        <v>1402</v>
      </c>
      <c r="B452" s="58" t="s">
        <v>945</v>
      </c>
      <c r="C452" s="53" t="s">
        <v>428</v>
      </c>
      <c r="D452" s="83">
        <f>IFERROR(VLOOKUP($A452,tabla!$A$5:$AY$50000,2,FALSE),0)</f>
        <v>514</v>
      </c>
      <c r="E452" s="84">
        <f>IFERROR(VLOOKUP($A452,tabla!$A$5:$AY$50000,3,FALSE),0)</f>
        <v>514</v>
      </c>
      <c r="F452" s="85">
        <f>IFERROR(VLOOKUP($A452,tabla!$A$5:$AY$50000,4,FALSE),0)</f>
        <v>0</v>
      </c>
      <c r="G452" s="84">
        <f>IFERROR(VLOOKUP($A452,tabla!$A$5:$AY$50000,5,FALSE),0)</f>
        <v>12</v>
      </c>
    </row>
    <row r="453" spans="1:7" ht="9.75" customHeight="1" x14ac:dyDescent="0.2">
      <c r="A453" s="310" t="s">
        <v>1780</v>
      </c>
      <c r="B453" s="58" t="s">
        <v>946</v>
      </c>
      <c r="C453" s="53" t="s">
        <v>429</v>
      </c>
      <c r="D453" s="83">
        <f>IFERROR(VLOOKUP($A453,tabla!$A$5:$AY$50000,2,FALSE),0)</f>
        <v>3</v>
      </c>
      <c r="E453" s="84">
        <f>IFERROR(VLOOKUP($A453,tabla!$A$5:$AY$50000,3,FALSE),0)</f>
        <v>3</v>
      </c>
      <c r="F453" s="85">
        <f>IFERROR(VLOOKUP($A453,tabla!$A$5:$AY$50000,4,FALSE),0)</f>
        <v>0</v>
      </c>
      <c r="G453" s="84">
        <f>IFERROR(VLOOKUP($A453,tabla!$A$5:$AY$50000,5,FALSE),0)</f>
        <v>0</v>
      </c>
    </row>
    <row r="454" spans="1:7" ht="9.75" customHeight="1" x14ac:dyDescent="0.2">
      <c r="A454" s="310" t="s">
        <v>1415</v>
      </c>
      <c r="B454" s="58" t="s">
        <v>947</v>
      </c>
      <c r="C454" s="53" t="s">
        <v>430</v>
      </c>
      <c r="D454" s="83">
        <f>IFERROR(VLOOKUP($A454,tabla!$A$5:$AY$50000,2,FALSE),0)</f>
        <v>30</v>
      </c>
      <c r="E454" s="84">
        <f>IFERROR(VLOOKUP($A454,tabla!$A$5:$AY$50000,3,FALSE),0)</f>
        <v>30</v>
      </c>
      <c r="F454" s="85">
        <f>IFERROR(VLOOKUP($A454,tabla!$A$5:$AY$50000,4,FALSE),0)</f>
        <v>0</v>
      </c>
      <c r="G454" s="84">
        <f>IFERROR(VLOOKUP($A454,tabla!$A$5:$AY$50000,5,FALSE),0)</f>
        <v>0</v>
      </c>
    </row>
    <row r="455" spans="1:7" ht="9.75" customHeight="1" x14ac:dyDescent="0.2">
      <c r="A455" s="310" t="s">
        <v>1436</v>
      </c>
      <c r="B455" s="58" t="s">
        <v>948</v>
      </c>
      <c r="C455" s="53" t="s">
        <v>431</v>
      </c>
      <c r="D455" s="83">
        <f>IFERROR(VLOOKUP($A455,tabla!$A$5:$AY$50000,2,FALSE),0)</f>
        <v>5</v>
      </c>
      <c r="E455" s="84">
        <f>IFERROR(VLOOKUP($A455,tabla!$A$5:$AY$50000,3,FALSE),0)</f>
        <v>5</v>
      </c>
      <c r="F455" s="85">
        <f>IFERROR(VLOOKUP($A455,tabla!$A$5:$AY$50000,4,FALSE),0)</f>
        <v>0</v>
      </c>
      <c r="G455" s="84">
        <f>IFERROR(VLOOKUP($A455,tabla!$A$5:$AY$50000,5,FALSE),0)</f>
        <v>0</v>
      </c>
    </row>
    <row r="456" spans="1:7" ht="9.75" customHeight="1" x14ac:dyDescent="0.2">
      <c r="A456" s="310" t="s">
        <v>1403</v>
      </c>
      <c r="B456" s="58" t="s">
        <v>949</v>
      </c>
      <c r="C456" s="53" t="s">
        <v>432</v>
      </c>
      <c r="D456" s="83">
        <f>IFERROR(VLOOKUP($A456,tabla!$A$5:$AY$50000,2,FALSE),0)</f>
        <v>469</v>
      </c>
      <c r="E456" s="84">
        <f>IFERROR(VLOOKUP($A456,tabla!$A$5:$AY$50000,3,FALSE),0)</f>
        <v>469</v>
      </c>
      <c r="F456" s="85">
        <f>IFERROR(VLOOKUP($A456,tabla!$A$5:$AY$50000,4,FALSE),0)</f>
        <v>0</v>
      </c>
      <c r="G456" s="84">
        <f>IFERROR(VLOOKUP($A456,tabla!$A$5:$AY$50000,5,FALSE),0)</f>
        <v>44</v>
      </c>
    </row>
    <row r="457" spans="1:7" ht="9.75" customHeight="1" x14ac:dyDescent="0.2">
      <c r="A457" s="310" t="s">
        <v>1404</v>
      </c>
      <c r="B457" s="58" t="s">
        <v>950</v>
      </c>
      <c r="C457" s="53" t="s">
        <v>433</v>
      </c>
      <c r="D457" s="83">
        <f>IFERROR(VLOOKUP($A457,tabla!$A$5:$AY$50000,2,FALSE),0)</f>
        <v>1883</v>
      </c>
      <c r="E457" s="84">
        <f>IFERROR(VLOOKUP($A457,tabla!$A$5:$AY$50000,3,FALSE),0)</f>
        <v>1883</v>
      </c>
      <c r="F457" s="85">
        <f>IFERROR(VLOOKUP($A457,tabla!$A$5:$AY$50000,4,FALSE),0)</f>
        <v>0</v>
      </c>
      <c r="G457" s="84">
        <f>IFERROR(VLOOKUP($A457,tabla!$A$5:$AY$50000,5,FALSE),0)</f>
        <v>945</v>
      </c>
    </row>
    <row r="458" spans="1:7" ht="9.75" customHeight="1" x14ac:dyDescent="0.2">
      <c r="A458" s="310" t="s">
        <v>1781</v>
      </c>
      <c r="B458" s="58" t="s">
        <v>951</v>
      </c>
      <c r="C458" s="53" t="s">
        <v>584</v>
      </c>
      <c r="D458" s="83">
        <f>IFERROR(VLOOKUP($A458,tabla!$A$5:$AY$50000,2,FALSE),0)</f>
        <v>0</v>
      </c>
      <c r="E458" s="84">
        <f>IFERROR(VLOOKUP($A458,tabla!$A$5:$AY$50000,3,FALSE),0)</f>
        <v>0</v>
      </c>
      <c r="F458" s="85">
        <f>IFERROR(VLOOKUP($A458,tabla!$A$5:$AY$50000,4,FALSE),0)</f>
        <v>0</v>
      </c>
      <c r="G458" s="84">
        <f>IFERROR(VLOOKUP($A458,tabla!$A$5:$AY$50000,5,FALSE),0)</f>
        <v>0</v>
      </c>
    </row>
    <row r="459" spans="1:7" ht="9.75" customHeight="1" x14ac:dyDescent="0.2">
      <c r="A459" s="310" t="s">
        <v>1405</v>
      </c>
      <c r="B459" s="58" t="s">
        <v>952</v>
      </c>
      <c r="C459" s="53" t="s">
        <v>434</v>
      </c>
      <c r="D459" s="83">
        <f>IFERROR(VLOOKUP($A459,tabla!$A$5:$AY$50000,2,FALSE),0)</f>
        <v>114</v>
      </c>
      <c r="E459" s="84">
        <f>IFERROR(VLOOKUP($A459,tabla!$A$5:$AY$50000,3,FALSE),0)</f>
        <v>114</v>
      </c>
      <c r="F459" s="85">
        <f>IFERROR(VLOOKUP($A459,tabla!$A$5:$AY$50000,4,FALSE),0)</f>
        <v>0</v>
      </c>
      <c r="G459" s="84">
        <f>IFERROR(VLOOKUP($A459,tabla!$A$5:$AY$50000,5,FALSE),0)</f>
        <v>2</v>
      </c>
    </row>
    <row r="460" spans="1:7" ht="9.75" customHeight="1" x14ac:dyDescent="0.2">
      <c r="A460" s="310" t="s">
        <v>1782</v>
      </c>
      <c r="B460" s="58" t="s">
        <v>953</v>
      </c>
      <c r="C460" s="53" t="s">
        <v>435</v>
      </c>
      <c r="D460" s="83">
        <f>IFERROR(VLOOKUP($A460,tabla!$A$5:$AY$50000,2,FALSE),0)</f>
        <v>1</v>
      </c>
      <c r="E460" s="84">
        <f>IFERROR(VLOOKUP($A460,tabla!$A$5:$AY$50000,3,FALSE),0)</f>
        <v>1</v>
      </c>
      <c r="F460" s="85">
        <f>IFERROR(VLOOKUP($A460,tabla!$A$5:$AY$50000,4,FALSE),0)</f>
        <v>0</v>
      </c>
      <c r="G460" s="84">
        <f>IFERROR(VLOOKUP($A460,tabla!$A$5:$AY$50000,5,FALSE),0)</f>
        <v>0</v>
      </c>
    </row>
    <row r="461" spans="1:7" ht="9.75" customHeight="1" x14ac:dyDescent="0.2">
      <c r="A461" s="310" t="s">
        <v>1783</v>
      </c>
      <c r="B461" s="58" t="s">
        <v>954</v>
      </c>
      <c r="C461" s="53" t="s">
        <v>55</v>
      </c>
      <c r="D461" s="83">
        <f>IFERROR(VLOOKUP($A461,tabla!$A$5:$AY$50000,2,FALSE),0)</f>
        <v>0</v>
      </c>
      <c r="E461" s="84">
        <f>IFERROR(VLOOKUP($A461,tabla!$A$5:$AY$50000,3,FALSE),0)</f>
        <v>0</v>
      </c>
      <c r="F461" s="85">
        <f>IFERROR(VLOOKUP($A461,tabla!$A$5:$AY$50000,4,FALSE),0)</f>
        <v>0</v>
      </c>
      <c r="G461" s="84">
        <f>IFERROR(VLOOKUP($A461,tabla!$A$5:$AY$50000,5,FALSE),0)</f>
        <v>0</v>
      </c>
    </row>
    <row r="462" spans="1:7" ht="9.75" customHeight="1" x14ac:dyDescent="0.2">
      <c r="A462" s="310" t="s">
        <v>1232</v>
      </c>
      <c r="B462" s="58" t="s">
        <v>955</v>
      </c>
      <c r="C462" s="53" t="s">
        <v>302</v>
      </c>
      <c r="D462" s="83">
        <f>IFERROR(VLOOKUP($A462,tabla!$A$5:$AY$50000,2,FALSE),0)</f>
        <v>816</v>
      </c>
      <c r="E462" s="84">
        <f>IFERROR(VLOOKUP($A462,tabla!$A$5:$AY$50000,3,FALSE),0)</f>
        <v>0</v>
      </c>
      <c r="F462" s="85">
        <f>IFERROR(VLOOKUP($A462,tabla!$A$5:$AY$50000,4,FALSE),0)</f>
        <v>816</v>
      </c>
      <c r="G462" s="84">
        <f>IFERROR(VLOOKUP($A462,tabla!$A$5:$AY$50000,5,FALSE),0)</f>
        <v>237</v>
      </c>
    </row>
    <row r="463" spans="1:7" ht="9.75" customHeight="1" x14ac:dyDescent="0.2">
      <c r="A463" s="310" t="s">
        <v>1278</v>
      </c>
      <c r="B463" s="58" t="s">
        <v>956</v>
      </c>
      <c r="C463" s="53" t="s">
        <v>436</v>
      </c>
      <c r="D463" s="83">
        <f>IFERROR(VLOOKUP($A463,tabla!$A$5:$AY$50000,2,FALSE),0)</f>
        <v>68</v>
      </c>
      <c r="E463" s="84">
        <f>IFERROR(VLOOKUP($A463,tabla!$A$5:$AY$50000,3,FALSE),0)</f>
        <v>38</v>
      </c>
      <c r="F463" s="85">
        <f>IFERROR(VLOOKUP($A463,tabla!$A$5:$AY$50000,4,FALSE),0)</f>
        <v>30</v>
      </c>
      <c r="G463" s="84">
        <f>IFERROR(VLOOKUP($A463,tabla!$A$5:$AY$50000,5,FALSE),0)</f>
        <v>800</v>
      </c>
    </row>
    <row r="464" spans="1:7" ht="9.75" customHeight="1" x14ac:dyDescent="0.2">
      <c r="A464" s="310" t="s">
        <v>1784</v>
      </c>
      <c r="B464" s="60" t="s">
        <v>957</v>
      </c>
      <c r="C464" s="55" t="s">
        <v>437</v>
      </c>
      <c r="D464" s="83">
        <f>IFERROR(VLOOKUP($A464,tabla!$A$5:$AY$50000,2,FALSE),0)</f>
        <v>0</v>
      </c>
      <c r="E464" s="84">
        <f>IFERROR(VLOOKUP($A464,tabla!$A$5:$AY$50000,3,FALSE),0)</f>
        <v>0</v>
      </c>
      <c r="F464" s="85">
        <f>IFERROR(VLOOKUP($A464,tabla!$A$5:$AY$50000,4,FALSE),0)</f>
        <v>0</v>
      </c>
      <c r="G464" s="84">
        <f>IFERROR(VLOOKUP($A464,tabla!$A$5:$AY$50000,5,FALSE),0)</f>
        <v>0</v>
      </c>
    </row>
    <row r="465" spans="1:9" ht="9.75" customHeight="1" x14ac:dyDescent="0.2">
      <c r="A465" s="310" t="s">
        <v>1233</v>
      </c>
      <c r="B465" s="58" t="s">
        <v>958</v>
      </c>
      <c r="C465" s="53" t="s">
        <v>438</v>
      </c>
      <c r="D465" s="83">
        <f>IFERROR(VLOOKUP($A465,tabla!$A$5:$AY$50000,2,FALSE),0)</f>
        <v>86</v>
      </c>
      <c r="E465" s="84">
        <f>IFERROR(VLOOKUP($A465,tabla!$A$5:$AY$50000,3,FALSE),0)</f>
        <v>0</v>
      </c>
      <c r="F465" s="85">
        <f>IFERROR(VLOOKUP($A465,tabla!$A$5:$AY$50000,4,FALSE),0)</f>
        <v>86</v>
      </c>
      <c r="G465" s="84">
        <f>IFERROR(VLOOKUP($A465,tabla!$A$5:$AY$50000,5,FALSE),0)</f>
        <v>28</v>
      </c>
    </row>
    <row r="466" spans="1:9" ht="9.75" customHeight="1" x14ac:dyDescent="0.2">
      <c r="A466" s="310" t="s">
        <v>1325</v>
      </c>
      <c r="B466" s="58" t="s">
        <v>959</v>
      </c>
      <c r="C466" s="53" t="s">
        <v>439</v>
      </c>
      <c r="D466" s="83">
        <f>IFERROR(VLOOKUP($A466,tabla!$A$5:$AY$50000,2,FALSE),0)</f>
        <v>151</v>
      </c>
      <c r="E466" s="84">
        <f>IFERROR(VLOOKUP($A466,tabla!$A$5:$AY$50000,3,FALSE),0)</f>
        <v>0</v>
      </c>
      <c r="F466" s="85">
        <f>IFERROR(VLOOKUP($A466,tabla!$A$5:$AY$50000,4,FALSE),0)</f>
        <v>151</v>
      </c>
      <c r="G466" s="84">
        <f>IFERROR(VLOOKUP($A466,tabla!$A$5:$AY$50000,5,FALSE),0)</f>
        <v>0</v>
      </c>
    </row>
    <row r="467" spans="1:9" ht="9.75" customHeight="1" x14ac:dyDescent="0.2">
      <c r="A467" s="310" t="s">
        <v>1785</v>
      </c>
      <c r="B467" s="58" t="s">
        <v>960</v>
      </c>
      <c r="C467" s="53" t="s">
        <v>440</v>
      </c>
      <c r="D467" s="83">
        <f>IFERROR(VLOOKUP($A467,tabla!$A$5:$AY$50000,2,FALSE),0)</f>
        <v>0</v>
      </c>
      <c r="E467" s="84">
        <f>IFERROR(VLOOKUP($A467,tabla!$A$5:$AY$50000,3,FALSE),0)</f>
        <v>0</v>
      </c>
      <c r="F467" s="85">
        <f>IFERROR(VLOOKUP($A467,tabla!$A$5:$AY$50000,4,FALSE),0)</f>
        <v>0</v>
      </c>
      <c r="G467" s="84">
        <f>IFERROR(VLOOKUP($A467,tabla!$A$5:$AY$50000,5,FALSE),0)</f>
        <v>0</v>
      </c>
    </row>
    <row r="468" spans="1:9" ht="9.75" customHeight="1" x14ac:dyDescent="0.2">
      <c r="A468" s="310" t="s">
        <v>1786</v>
      </c>
      <c r="B468" s="58" t="s">
        <v>961</v>
      </c>
      <c r="C468" s="53" t="s">
        <v>441</v>
      </c>
      <c r="D468" s="83">
        <f>IFERROR(VLOOKUP($A468,tabla!$A$5:$AY$50000,2,FALSE),0)</f>
        <v>11</v>
      </c>
      <c r="E468" s="84">
        <f>IFERROR(VLOOKUP($A468,tabla!$A$5:$AY$50000,3,FALSE),0)</f>
        <v>0</v>
      </c>
      <c r="F468" s="85">
        <f>IFERROR(VLOOKUP($A468,tabla!$A$5:$AY$50000,4,FALSE),0)</f>
        <v>11</v>
      </c>
      <c r="G468" s="84">
        <f>IFERROR(VLOOKUP($A468,tabla!$A$5:$AY$50000,5,FALSE),0)</f>
        <v>0</v>
      </c>
    </row>
    <row r="469" spans="1:9" ht="9.75" customHeight="1" x14ac:dyDescent="0.2">
      <c r="A469" s="310" t="s">
        <v>1787</v>
      </c>
      <c r="B469" s="58" t="s">
        <v>962</v>
      </c>
      <c r="C469" s="53" t="s">
        <v>442</v>
      </c>
      <c r="D469" s="83">
        <f>IFERROR(VLOOKUP($A469,tabla!$A$5:$AY$50000,2,FALSE),0)</f>
        <v>0</v>
      </c>
      <c r="E469" s="84">
        <f>IFERROR(VLOOKUP($A469,tabla!$A$5:$AY$50000,3,FALSE),0)</f>
        <v>0</v>
      </c>
      <c r="F469" s="85">
        <f>IFERROR(VLOOKUP($A469,tabla!$A$5:$AY$50000,4,FALSE),0)</f>
        <v>0</v>
      </c>
      <c r="G469" s="84">
        <f>IFERROR(VLOOKUP($A469,tabla!$A$5:$AY$50000,5,FALSE),0)</f>
        <v>0</v>
      </c>
    </row>
    <row r="470" spans="1:9" ht="9.75" customHeight="1" x14ac:dyDescent="0.2">
      <c r="A470" s="310" t="s">
        <v>1788</v>
      </c>
      <c r="B470" s="58" t="s">
        <v>963</v>
      </c>
      <c r="C470" s="53" t="s">
        <v>443</v>
      </c>
      <c r="D470" s="83">
        <f>IFERROR(VLOOKUP($A470,tabla!$A$5:$AY$50000,2,FALSE),0)</f>
        <v>0</v>
      </c>
      <c r="E470" s="84">
        <f>IFERROR(VLOOKUP($A470,tabla!$A$5:$AY$50000,3,FALSE),0)</f>
        <v>0</v>
      </c>
      <c r="F470" s="85">
        <f>IFERROR(VLOOKUP($A470,tabla!$A$5:$AY$50000,4,FALSE),0)</f>
        <v>0</v>
      </c>
      <c r="G470" s="84">
        <f>IFERROR(VLOOKUP($A470,tabla!$A$5:$AY$50000,5,FALSE),0)</f>
        <v>0</v>
      </c>
    </row>
    <row r="471" spans="1:9" ht="9.75" customHeight="1" x14ac:dyDescent="0.2">
      <c r="A471" s="310" t="s">
        <v>1789</v>
      </c>
      <c r="B471" s="58" t="s">
        <v>964</v>
      </c>
      <c r="C471" s="53" t="s">
        <v>444</v>
      </c>
      <c r="D471" s="83">
        <f>IFERROR(VLOOKUP($A471,tabla!$A$5:$AY$50000,2,FALSE),0)</f>
        <v>0</v>
      </c>
      <c r="E471" s="84">
        <f>IFERROR(VLOOKUP($A471,tabla!$A$5:$AY$50000,3,FALSE),0)</f>
        <v>0</v>
      </c>
      <c r="F471" s="85">
        <f>IFERROR(VLOOKUP($A471,tabla!$A$5:$AY$50000,4,FALSE),0)</f>
        <v>0</v>
      </c>
      <c r="G471" s="84">
        <f>IFERROR(VLOOKUP($A471,tabla!$A$5:$AY$50000,5,FALSE),0)</f>
        <v>0</v>
      </c>
    </row>
    <row r="472" spans="1:9" ht="9.75" customHeight="1" x14ac:dyDescent="0.2">
      <c r="A472" s="310" t="s">
        <v>1297</v>
      </c>
      <c r="B472" s="58" t="s">
        <v>965</v>
      </c>
      <c r="C472" s="53" t="s">
        <v>445</v>
      </c>
      <c r="D472" s="83">
        <f>IFERROR(VLOOKUP($A472,tabla!$A$5:$AY$50000,2,FALSE),0)</f>
        <v>76</v>
      </c>
      <c r="E472" s="84">
        <f>IFERROR(VLOOKUP($A472,tabla!$A$5:$AY$50000,3,FALSE),0)</f>
        <v>25</v>
      </c>
      <c r="F472" s="85">
        <f>IFERROR(VLOOKUP($A472,tabla!$A$5:$AY$50000,4,FALSE),0)</f>
        <v>51</v>
      </c>
      <c r="G472" s="84">
        <f>IFERROR(VLOOKUP($A472,tabla!$A$5:$AY$50000,5,FALSE),0)</f>
        <v>1008</v>
      </c>
    </row>
    <row r="473" spans="1:9" ht="9.75" customHeight="1" x14ac:dyDescent="0.2">
      <c r="A473" s="310" t="s">
        <v>1790</v>
      </c>
      <c r="B473" s="58" t="s">
        <v>966</v>
      </c>
      <c r="C473" s="53" t="s">
        <v>446</v>
      </c>
      <c r="D473" s="83">
        <f>IFERROR(VLOOKUP($A473,tabla!$A$5:$AY$50000,2,FALSE),0)</f>
        <v>0</v>
      </c>
      <c r="E473" s="84">
        <f>IFERROR(VLOOKUP($A473,tabla!$A$5:$AY$50000,3,FALSE),0)</f>
        <v>0</v>
      </c>
      <c r="F473" s="85">
        <f>IFERROR(VLOOKUP($A473,tabla!$A$5:$AY$50000,4,FALSE),0)</f>
        <v>0</v>
      </c>
      <c r="G473" s="84">
        <f>IFERROR(VLOOKUP($A473,tabla!$A$5:$AY$50000,5,FALSE),0)</f>
        <v>0</v>
      </c>
    </row>
    <row r="474" spans="1:9" ht="9.75" customHeight="1" x14ac:dyDescent="0.2">
      <c r="A474" s="310" t="s">
        <v>1791</v>
      </c>
      <c r="B474" s="58" t="s">
        <v>967</v>
      </c>
      <c r="C474" s="53" t="s">
        <v>447</v>
      </c>
      <c r="D474" s="83">
        <f>IFERROR(VLOOKUP($A474,tabla!$A$5:$AY$50000,2,FALSE),0)</f>
        <v>0</v>
      </c>
      <c r="E474" s="84">
        <f>IFERROR(VLOOKUP($A474,tabla!$A$5:$AY$50000,3,FALSE),0)</f>
        <v>0</v>
      </c>
      <c r="F474" s="85">
        <f>IFERROR(VLOOKUP($A474,tabla!$A$5:$AY$50000,4,FALSE),0)</f>
        <v>0</v>
      </c>
      <c r="G474" s="84">
        <f>IFERROR(VLOOKUP($A474,tabla!$A$5:$AY$50000,5,FALSE),0)</f>
        <v>0</v>
      </c>
    </row>
    <row r="475" spans="1:9" ht="9.75" customHeight="1" x14ac:dyDescent="0.2">
      <c r="A475" s="310" t="s">
        <v>1792</v>
      </c>
      <c r="B475" s="58" t="s">
        <v>968</v>
      </c>
      <c r="C475" s="53" t="s">
        <v>448</v>
      </c>
      <c r="D475" s="99">
        <f>IFERROR(VLOOKUP($A475,tabla!$A$5:$AY$50000,2,FALSE),0)</f>
        <v>0</v>
      </c>
      <c r="E475" s="84">
        <f>IFERROR(VLOOKUP($A475,tabla!$A$5:$AY$50000,3,FALSE),0)</f>
        <v>0</v>
      </c>
      <c r="F475" s="85">
        <f>IFERROR(VLOOKUP($A475,tabla!$A$5:$AY$50000,4,FALSE),0)</f>
        <v>0</v>
      </c>
      <c r="G475" s="84">
        <f>IFERROR(VLOOKUP($A475,tabla!$A$5:$AY$50000,5,FALSE),0)</f>
        <v>0</v>
      </c>
    </row>
    <row r="476" spans="1:9" ht="9.75" customHeight="1" x14ac:dyDescent="0.2">
      <c r="A476" s="310" t="s">
        <v>1793</v>
      </c>
      <c r="B476" s="58" t="s">
        <v>969</v>
      </c>
      <c r="C476" s="53" t="s">
        <v>449</v>
      </c>
      <c r="D476" s="83">
        <f>IFERROR(VLOOKUP($A476,tabla!$A$5:$AY$50000,2,FALSE),0)</f>
        <v>0</v>
      </c>
      <c r="E476" s="84">
        <f>IFERROR(VLOOKUP($A476,tabla!$A$5:$AY$50000,3,FALSE),0)</f>
        <v>0</v>
      </c>
      <c r="F476" s="85">
        <f>IFERROR(VLOOKUP($A476,tabla!$A$5:$AY$50000,4,FALSE),0)</f>
        <v>0</v>
      </c>
      <c r="G476" s="84">
        <f>IFERROR(VLOOKUP($A476,tabla!$A$5:$AY$50000,5,FALSE),0)</f>
        <v>0</v>
      </c>
    </row>
    <row r="477" spans="1:9" ht="9.75" customHeight="1" x14ac:dyDescent="0.2">
      <c r="A477" s="310" t="s">
        <v>1390</v>
      </c>
      <c r="B477" s="58" t="s">
        <v>970</v>
      </c>
      <c r="C477" s="53" t="s">
        <v>585</v>
      </c>
      <c r="D477" s="83">
        <f>IFERROR(VLOOKUP($A477,tabla!$A$5:$AY$50000,2,FALSE),0)</f>
        <v>0</v>
      </c>
      <c r="E477" s="84">
        <f>IFERROR(VLOOKUP($A477,tabla!$A$5:$AY$50000,3,FALSE),0)</f>
        <v>0</v>
      </c>
      <c r="F477" s="85">
        <f>IFERROR(VLOOKUP($A477,tabla!$A$5:$AY$50000,4,FALSE),0)</f>
        <v>0</v>
      </c>
      <c r="G477" s="84">
        <f>IFERROR(VLOOKUP($A477,tabla!$A$5:$AY$50000,5,FALSE),0)</f>
        <v>4</v>
      </c>
    </row>
    <row r="478" spans="1:9" ht="9.75" customHeight="1" x14ac:dyDescent="0.2">
      <c r="A478" s="310" t="s">
        <v>1794</v>
      </c>
      <c r="B478" s="64" t="s">
        <v>971</v>
      </c>
      <c r="C478" s="65" t="s">
        <v>586</v>
      </c>
      <c r="D478" s="111">
        <f>IFERROR(VLOOKUP($A478,tabla!$A$5:$AY$50000,2,FALSE),0)</f>
        <v>0</v>
      </c>
      <c r="E478" s="97">
        <f>IFERROR(VLOOKUP($A478,tabla!$A$5:$AY$50000,3,FALSE),0)</f>
        <v>0</v>
      </c>
      <c r="F478" s="112">
        <f>IFERROR(VLOOKUP($A478,tabla!$A$5:$AY$50000,4,FALSE),0)</f>
        <v>0</v>
      </c>
      <c r="G478" s="97">
        <f>IFERROR(VLOOKUP($A478,tabla!$A$5:$AY$50000,5,FALSE),0)</f>
        <v>0</v>
      </c>
    </row>
    <row r="479" spans="1:9" ht="17.25" customHeight="1" x14ac:dyDescent="0.2">
      <c r="B479" s="23" t="s">
        <v>1071</v>
      </c>
      <c r="C479" s="38"/>
      <c r="D479" s="24"/>
      <c r="E479" s="30"/>
      <c r="F479" s="30"/>
      <c r="G479" s="30"/>
      <c r="H479" s="30"/>
    </row>
    <row r="480" spans="1:9" ht="12.75" customHeight="1" x14ac:dyDescent="0.2">
      <c r="B480" s="348" t="s">
        <v>341</v>
      </c>
      <c r="C480" s="411" t="s">
        <v>279</v>
      </c>
      <c r="D480" s="348" t="s">
        <v>108</v>
      </c>
      <c r="E480" s="348" t="s">
        <v>1003</v>
      </c>
      <c r="F480" s="348" t="s">
        <v>1058</v>
      </c>
      <c r="G480" s="420" t="s">
        <v>1037</v>
      </c>
      <c r="H480" s="421"/>
      <c r="I480" s="348" t="s">
        <v>1038</v>
      </c>
    </row>
    <row r="481" spans="1:9" x14ac:dyDescent="0.2">
      <c r="B481" s="349"/>
      <c r="C481" s="412"/>
      <c r="D481" s="349"/>
      <c r="E481" s="349"/>
      <c r="F481" s="349"/>
      <c r="G481" s="45" t="s">
        <v>1039</v>
      </c>
      <c r="H481" s="46" t="s">
        <v>1040</v>
      </c>
      <c r="I481" s="349"/>
    </row>
    <row r="482" spans="1:9" x14ac:dyDescent="0.2">
      <c r="B482" s="410" t="s">
        <v>1072</v>
      </c>
      <c r="C482" s="410"/>
    </row>
    <row r="483" spans="1:9" x14ac:dyDescent="0.2">
      <c r="A483" s="310" t="s">
        <v>1795</v>
      </c>
      <c r="B483" s="6">
        <v>1101003</v>
      </c>
      <c r="C483" s="63" t="s">
        <v>587</v>
      </c>
      <c r="D483" s="113">
        <f>IFERROR(VLOOKUP($A483,tabla!$A$5:$AY$50000,2,FALSE),0)</f>
        <v>0</v>
      </c>
      <c r="E483" s="219">
        <f>IFERROR(VLOOKUP($A483,tabla!$A$5:$AY$50000,3,FALSE),0)</f>
        <v>0</v>
      </c>
      <c r="F483" s="114">
        <f>IFERROR(VLOOKUP($A483,tabla!$A$5:$AY$50000,4,FALSE),0)</f>
        <v>0</v>
      </c>
      <c r="G483" s="210">
        <f>IFERROR(VLOOKUP($A483,tabla!$A$5:$AY$50000,5,FALSE),0)</f>
        <v>0</v>
      </c>
      <c r="H483" s="114">
        <f>IFERROR(VLOOKUP($A483,tabla!$A$5:$AY$50000,6,FALSE),0)</f>
        <v>0</v>
      </c>
      <c r="I483" s="114">
        <f>IFERROR(VLOOKUP($A483,tabla!$A$5:$AY$50000,7,FALSE),0)</f>
        <v>0</v>
      </c>
    </row>
    <row r="484" spans="1:9" x14ac:dyDescent="0.2">
      <c r="B484" s="429" t="s">
        <v>1073</v>
      </c>
      <c r="C484" s="429"/>
    </row>
    <row r="485" spans="1:9" x14ac:dyDescent="0.2">
      <c r="A485" s="310" t="s">
        <v>1796</v>
      </c>
      <c r="B485" s="66">
        <v>1201003</v>
      </c>
      <c r="C485" s="51" t="s">
        <v>980</v>
      </c>
      <c r="D485" s="115">
        <f>IFERROR(VLOOKUP($A485,tabla!$A$5:$AY$50000,2,FALSE),0)</f>
        <v>0</v>
      </c>
      <c r="E485" s="116">
        <f>IFERROR(VLOOKUP($A485,tabla!$A$5:$AY$50000,3,FALSE),0)</f>
        <v>0</v>
      </c>
      <c r="F485" s="116">
        <f>IFERROR(VLOOKUP($A485,tabla!$A$5:$AY$50000,4,FALSE),0)</f>
        <v>0</v>
      </c>
      <c r="G485" s="117">
        <f>IFERROR(VLOOKUP($A485,tabla!$A$5:$AY$50000,5,FALSE),0)</f>
        <v>0</v>
      </c>
      <c r="H485" s="118">
        <f>IFERROR(VLOOKUP($A485,tabla!$A$5:$AY$50000,6,FALSE),0)</f>
        <v>0</v>
      </c>
      <c r="I485" s="118">
        <f>IFERROR(VLOOKUP($A485,tabla!$A$5:$AY$50000,7,FALSE),0)</f>
        <v>0</v>
      </c>
    </row>
    <row r="486" spans="1:9" x14ac:dyDescent="0.2">
      <c r="A486" s="310" t="s">
        <v>1797</v>
      </c>
      <c r="B486" s="67">
        <v>1201004</v>
      </c>
      <c r="C486" s="53" t="s">
        <v>981</v>
      </c>
      <c r="D486" s="119">
        <f>IFERROR(VLOOKUP($A486,tabla!$A$5:$AY$50000,2,FALSE),0)</f>
        <v>0</v>
      </c>
      <c r="E486" s="120">
        <f>IFERROR(VLOOKUP($A486,tabla!$A$5:$AY$50000,3,FALSE),0)</f>
        <v>0</v>
      </c>
      <c r="F486" s="120">
        <f>IFERROR(VLOOKUP($A486,tabla!$A$5:$AY$50000,4,FALSE),0)</f>
        <v>0</v>
      </c>
      <c r="G486" s="121">
        <f>IFERROR(VLOOKUP($A486,tabla!$A$5:$AY$50000,5,FALSE),0)</f>
        <v>0</v>
      </c>
      <c r="H486" s="122">
        <f>IFERROR(VLOOKUP($A486,tabla!$A$5:$AY$50000,6,FALSE),0)</f>
        <v>0</v>
      </c>
      <c r="I486" s="122">
        <f>IFERROR(VLOOKUP($A486,tabla!$A$5:$AY$50000,7,FALSE),0)</f>
        <v>0</v>
      </c>
    </row>
    <row r="487" spans="1:9" x14ac:dyDescent="0.2">
      <c r="A487" s="310" t="s">
        <v>1798</v>
      </c>
      <c r="B487" s="67">
        <v>1201005</v>
      </c>
      <c r="C487" s="53" t="s">
        <v>982</v>
      </c>
      <c r="D487" s="119">
        <f>IFERROR(VLOOKUP($A487,tabla!$A$5:$AY$50000,2,FALSE),0)</f>
        <v>0</v>
      </c>
      <c r="E487" s="120">
        <f>IFERROR(VLOOKUP($A487,tabla!$A$5:$AY$50000,3,FALSE),0)</f>
        <v>0</v>
      </c>
      <c r="F487" s="120">
        <f>IFERROR(VLOOKUP($A487,tabla!$A$5:$AY$50000,4,FALSE),0)</f>
        <v>0</v>
      </c>
      <c r="G487" s="121">
        <f>IFERROR(VLOOKUP($A487,tabla!$A$5:$AY$50000,5,FALSE),0)</f>
        <v>0</v>
      </c>
      <c r="H487" s="122">
        <f>IFERROR(VLOOKUP($A487,tabla!$A$5:$AY$50000,6,FALSE),0)</f>
        <v>0</v>
      </c>
      <c r="I487" s="122">
        <f>IFERROR(VLOOKUP($A487,tabla!$A$5:$AY$50000,7,FALSE),0)</f>
        <v>0</v>
      </c>
    </row>
    <row r="488" spans="1:9" x14ac:dyDescent="0.2">
      <c r="A488" s="310" t="s">
        <v>1799</v>
      </c>
      <c r="B488" s="67">
        <v>1201009</v>
      </c>
      <c r="C488" s="53" t="s">
        <v>983</v>
      </c>
      <c r="D488" s="119">
        <f>IFERROR(VLOOKUP($A488,tabla!$A$5:$AY$50000,2,FALSE),0)</f>
        <v>0</v>
      </c>
      <c r="E488" s="120">
        <f>IFERROR(VLOOKUP($A488,tabla!$A$5:$AY$50000,3,FALSE),0)</f>
        <v>0</v>
      </c>
      <c r="F488" s="120">
        <f>IFERROR(VLOOKUP($A488,tabla!$A$5:$AY$50000,4,FALSE),0)</f>
        <v>0</v>
      </c>
      <c r="G488" s="121">
        <f>IFERROR(VLOOKUP($A488,tabla!$A$5:$AY$50000,5,FALSE),0)</f>
        <v>0</v>
      </c>
      <c r="H488" s="122">
        <f>IFERROR(VLOOKUP($A488,tabla!$A$5:$AY$50000,6,FALSE),0)</f>
        <v>0</v>
      </c>
      <c r="I488" s="122">
        <f>IFERROR(VLOOKUP($A488,tabla!$A$5:$AY$50000,7,FALSE),0)</f>
        <v>0</v>
      </c>
    </row>
    <row r="489" spans="1:9" x14ac:dyDescent="0.2">
      <c r="A489" s="310" t="s">
        <v>1800</v>
      </c>
      <c r="B489" s="67">
        <v>1201012</v>
      </c>
      <c r="C489" s="53" t="s">
        <v>984</v>
      </c>
      <c r="D489" s="119">
        <f>IFERROR(VLOOKUP($A489,tabla!$A$5:$AY$50000,2,FALSE),0)</f>
        <v>0</v>
      </c>
      <c r="E489" s="120">
        <f>IFERROR(VLOOKUP($A489,tabla!$A$5:$AY$50000,3,FALSE),0)</f>
        <v>0</v>
      </c>
      <c r="F489" s="120">
        <f>IFERROR(VLOOKUP($A489,tabla!$A$5:$AY$50000,4,FALSE),0)</f>
        <v>0</v>
      </c>
      <c r="G489" s="121">
        <f>IFERROR(VLOOKUP($A489,tabla!$A$5:$AY$50000,5,FALSE),0)</f>
        <v>0</v>
      </c>
      <c r="H489" s="122">
        <f>IFERROR(VLOOKUP($A489,tabla!$A$5:$AY$50000,6,FALSE),0)</f>
        <v>0</v>
      </c>
      <c r="I489" s="122">
        <f>IFERROR(VLOOKUP($A489,tabla!$A$5:$AY$50000,7,FALSE),0)</f>
        <v>0</v>
      </c>
    </row>
    <row r="490" spans="1:9" x14ac:dyDescent="0.2">
      <c r="A490" s="310" t="s">
        <v>1801</v>
      </c>
      <c r="B490" s="67">
        <v>1201014</v>
      </c>
      <c r="C490" s="53" t="s">
        <v>985</v>
      </c>
      <c r="D490" s="119">
        <f>IFERROR(VLOOKUP($A490,tabla!$A$5:$AY$50000,2,FALSE),0)</f>
        <v>0</v>
      </c>
      <c r="E490" s="120">
        <f>IFERROR(VLOOKUP($A490,tabla!$A$5:$AY$50000,3,FALSE),0)</f>
        <v>0</v>
      </c>
      <c r="F490" s="120">
        <f>IFERROR(VLOOKUP($A490,tabla!$A$5:$AY$50000,4,FALSE),0)</f>
        <v>0</v>
      </c>
      <c r="G490" s="121">
        <f>IFERROR(VLOOKUP($A490,tabla!$A$5:$AY$50000,5,FALSE),0)</f>
        <v>0</v>
      </c>
      <c r="H490" s="122">
        <f>IFERROR(VLOOKUP($A490,tabla!$A$5:$AY$50000,6,FALSE),0)</f>
        <v>0</v>
      </c>
      <c r="I490" s="122">
        <f>IFERROR(VLOOKUP($A490,tabla!$A$5:$AY$50000,7,FALSE),0)</f>
        <v>0</v>
      </c>
    </row>
    <row r="491" spans="1:9" x14ac:dyDescent="0.2">
      <c r="A491" s="310" t="s">
        <v>1802</v>
      </c>
      <c r="B491" s="67">
        <v>1201015</v>
      </c>
      <c r="C491" s="53" t="s">
        <v>986</v>
      </c>
      <c r="D491" s="119">
        <f>IFERROR(VLOOKUP($A491,tabla!$A$5:$AY$50000,2,FALSE),0)</f>
        <v>0</v>
      </c>
      <c r="E491" s="120">
        <f>IFERROR(VLOOKUP($A491,tabla!$A$5:$AY$50000,3,FALSE),0)</f>
        <v>0</v>
      </c>
      <c r="F491" s="120">
        <f>IFERROR(VLOOKUP($A491,tabla!$A$5:$AY$50000,4,FALSE),0)</f>
        <v>0</v>
      </c>
      <c r="G491" s="121">
        <f>IFERROR(VLOOKUP($A491,tabla!$A$5:$AY$50000,5,FALSE),0)</f>
        <v>0</v>
      </c>
      <c r="H491" s="122">
        <f>IFERROR(VLOOKUP($A491,tabla!$A$5:$AY$50000,6,FALSE),0)</f>
        <v>0</v>
      </c>
      <c r="I491" s="122">
        <f>IFERROR(VLOOKUP($A491,tabla!$A$5:$AY$50000,7,FALSE),0)</f>
        <v>0</v>
      </c>
    </row>
    <row r="492" spans="1:9" x14ac:dyDescent="0.2">
      <c r="A492" s="310" t="s">
        <v>1803</v>
      </c>
      <c r="B492" s="67">
        <v>1201019</v>
      </c>
      <c r="C492" s="53" t="s">
        <v>589</v>
      </c>
      <c r="D492" s="119">
        <f>IFERROR(VLOOKUP($A492,tabla!$A$5:$AY$50000,2,FALSE),0)</f>
        <v>0</v>
      </c>
      <c r="E492" s="120">
        <f>IFERROR(VLOOKUP($A492,tabla!$A$5:$AY$50000,3,FALSE),0)</f>
        <v>0</v>
      </c>
      <c r="F492" s="120">
        <f>IFERROR(VLOOKUP($A492,tabla!$A$5:$AY$50000,4,FALSE),0)</f>
        <v>0</v>
      </c>
      <c r="G492" s="121">
        <f>IFERROR(VLOOKUP($A492,tabla!$A$5:$AY$50000,5,FALSE),0)</f>
        <v>0</v>
      </c>
      <c r="H492" s="122">
        <f>IFERROR(VLOOKUP($A492,tabla!$A$5:$AY$50000,6,FALSE),0)</f>
        <v>0</v>
      </c>
      <c r="I492" s="122">
        <f>IFERROR(VLOOKUP($A492,tabla!$A$5:$AY$50000,7,FALSE),0)</f>
        <v>0</v>
      </c>
    </row>
    <row r="493" spans="1:9" x14ac:dyDescent="0.2">
      <c r="A493" s="310" t="s">
        <v>1353</v>
      </c>
      <c r="B493" s="67">
        <v>1201029</v>
      </c>
      <c r="C493" s="53" t="s">
        <v>588</v>
      </c>
      <c r="D493" s="119">
        <f>IFERROR(VLOOKUP($A493,tabla!$A$5:$AY$50000,2,FALSE),0)</f>
        <v>219</v>
      </c>
      <c r="E493" s="120">
        <f>IFERROR(VLOOKUP($A493,tabla!$A$5:$AY$50000,3,FALSE),0)</f>
        <v>189</v>
      </c>
      <c r="F493" s="120">
        <f>IFERROR(VLOOKUP($A493,tabla!$A$5:$AY$50000,4,FALSE),0)</f>
        <v>30</v>
      </c>
      <c r="G493" s="121">
        <f>IFERROR(VLOOKUP($A493,tabla!$A$5:$AY$50000,5,FALSE),0)</f>
        <v>37</v>
      </c>
      <c r="H493" s="122">
        <f>IFERROR(VLOOKUP($A493,tabla!$A$5:$AY$50000,6,FALSE),0)</f>
        <v>131</v>
      </c>
      <c r="I493" s="122">
        <f>IFERROR(VLOOKUP($A493,tabla!$A$5:$AY$50000,7,FALSE),0)</f>
        <v>0</v>
      </c>
    </row>
    <row r="494" spans="1:9" x14ac:dyDescent="0.2">
      <c r="A494" s="310" t="s">
        <v>1804</v>
      </c>
      <c r="B494" s="67">
        <v>1201042</v>
      </c>
      <c r="C494" s="53" t="s">
        <v>590</v>
      </c>
      <c r="D494" s="119">
        <f>IFERROR(VLOOKUP($A494,tabla!$A$5:$AY$50000,2,FALSE),0)</f>
        <v>0</v>
      </c>
      <c r="E494" s="120">
        <f>IFERROR(VLOOKUP($A494,tabla!$A$5:$AY$50000,3,FALSE),0)</f>
        <v>0</v>
      </c>
      <c r="F494" s="120">
        <f>IFERROR(VLOOKUP($A494,tabla!$A$5:$AY$50000,4,FALSE),0)</f>
        <v>0</v>
      </c>
      <c r="G494" s="121">
        <f>IFERROR(VLOOKUP($A494,tabla!$A$5:$AY$50000,5,FALSE),0)</f>
        <v>0</v>
      </c>
      <c r="H494" s="122">
        <f>IFERROR(VLOOKUP($A494,tabla!$A$5:$AY$50000,6,FALSE),0)</f>
        <v>0</v>
      </c>
      <c r="I494" s="122">
        <f>IFERROR(VLOOKUP($A494,tabla!$A$5:$AY$50000,7,FALSE),0)</f>
        <v>0</v>
      </c>
    </row>
    <row r="495" spans="1:9" x14ac:dyDescent="0.2">
      <c r="A495" s="310" t="s">
        <v>1197</v>
      </c>
      <c r="B495" s="67">
        <v>1201042</v>
      </c>
      <c r="C495" s="53" t="s">
        <v>591</v>
      </c>
      <c r="D495" s="123">
        <f>IFERROR(VLOOKUP($A495,tabla!$A$5:$AY$50000,2,FALSE),0)</f>
        <v>0</v>
      </c>
      <c r="E495" s="120">
        <f>IFERROR(VLOOKUP($A495,tabla!$A$5:$AY$50000,3,FALSE),0)</f>
        <v>0</v>
      </c>
      <c r="F495" s="120">
        <f>IFERROR(VLOOKUP($A495,tabla!$A$5:$AY$50000,4,FALSE),0)</f>
        <v>0</v>
      </c>
      <c r="G495" s="121">
        <f>IFERROR(VLOOKUP($A495,tabla!$A$5:$AY$50000,5,FALSE),0)</f>
        <v>0</v>
      </c>
      <c r="H495" s="122">
        <f>IFERROR(VLOOKUP($A495,tabla!$A$5:$AY$50000,6,FALSE),0)</f>
        <v>0</v>
      </c>
      <c r="I495" s="122">
        <f>IFERROR(VLOOKUP($A495,tabla!$A$5:$AY$50000,7,FALSE),0)</f>
        <v>0</v>
      </c>
    </row>
    <row r="496" spans="1:9" x14ac:dyDescent="0.2">
      <c r="A496" s="296"/>
      <c r="B496" s="432" t="s">
        <v>108</v>
      </c>
      <c r="C496" s="432"/>
      <c r="D496" s="91">
        <f t="shared" ref="D496" si="0">SUM(D485:D495)</f>
        <v>219</v>
      </c>
      <c r="E496" s="91">
        <f>SUM(E485:E495)</f>
        <v>189</v>
      </c>
      <c r="F496" s="91">
        <f>SUM(F485:F495)</f>
        <v>30</v>
      </c>
      <c r="G496" s="221">
        <f>SUM(G485:G495)</f>
        <v>37</v>
      </c>
      <c r="H496" s="92">
        <f>SUM(H485:H495)</f>
        <v>131</v>
      </c>
      <c r="I496" s="92">
        <f>SUM(I485:I495)</f>
        <v>0</v>
      </c>
    </row>
    <row r="497" spans="1:9" x14ac:dyDescent="0.2">
      <c r="B497" s="410" t="s">
        <v>1074</v>
      </c>
      <c r="C497" s="410"/>
    </row>
    <row r="498" spans="1:9" x14ac:dyDescent="0.2">
      <c r="A498" s="310" t="s">
        <v>1298</v>
      </c>
      <c r="B498" s="66">
        <v>1301025</v>
      </c>
      <c r="C498" s="51" t="s">
        <v>995</v>
      </c>
      <c r="D498" s="124">
        <f>IFERROR(VLOOKUP($A498,tabla!$A$5:$AY$50000,2,FALSE),0)</f>
        <v>98</v>
      </c>
      <c r="E498" s="116">
        <f>IFERROR(VLOOKUP($A498,tabla!$A$5:$AY$50000,3,FALSE),0)</f>
        <v>81</v>
      </c>
      <c r="F498" s="116">
        <f>IFERROR(VLOOKUP($A498,tabla!$A$5:$AY$50000,4,FALSE),0)</f>
        <v>17</v>
      </c>
      <c r="G498" s="117">
        <f>IFERROR(VLOOKUP($A498,tabla!$A$5:$AY$50000,5,FALSE),0)</f>
        <v>40</v>
      </c>
      <c r="H498" s="125">
        <f>IFERROR(VLOOKUP($A498,tabla!$A$5:$AY$50000,6,FALSE),0)</f>
        <v>50</v>
      </c>
      <c r="I498" s="118">
        <f>IFERROR(VLOOKUP($A498,tabla!$A$5:$AY$50000,7,FALSE),0)</f>
        <v>0</v>
      </c>
    </row>
    <row r="499" spans="1:9" x14ac:dyDescent="0.2">
      <c r="A499" s="310" t="s">
        <v>1805</v>
      </c>
      <c r="B499" s="67">
        <v>1301026</v>
      </c>
      <c r="C499" s="53" t="s">
        <v>996</v>
      </c>
      <c r="D499" s="126">
        <f>IFERROR(VLOOKUP($A499,tabla!$A$5:$AY$50000,2,FALSE),0)</f>
        <v>5</v>
      </c>
      <c r="E499" s="120">
        <f>IFERROR(VLOOKUP($A499,tabla!$A$5:$AY$50000,3,FALSE),0)</f>
        <v>5</v>
      </c>
      <c r="F499" s="120">
        <f>IFERROR(VLOOKUP($A499,tabla!$A$5:$AY$50000,4,FALSE),0)</f>
        <v>0</v>
      </c>
      <c r="G499" s="121">
        <f>IFERROR(VLOOKUP($A499,tabla!$A$5:$AY$50000,5,FALSE),0)</f>
        <v>7</v>
      </c>
      <c r="H499" s="127">
        <f>IFERROR(VLOOKUP($A499,tabla!$A$5:$AY$50000,6,FALSE),0)</f>
        <v>2</v>
      </c>
      <c r="I499" s="122">
        <f>IFERROR(VLOOKUP($A499,tabla!$A$5:$AY$50000,7,FALSE),0)</f>
        <v>0</v>
      </c>
    </row>
    <row r="500" spans="1:9" x14ac:dyDescent="0.2">
      <c r="A500" s="310" t="s">
        <v>1806</v>
      </c>
      <c r="B500" s="67">
        <v>1301029</v>
      </c>
      <c r="C500" s="53" t="s">
        <v>978</v>
      </c>
      <c r="D500" s="126">
        <f>IFERROR(VLOOKUP($A500,tabla!$A$5:$AY$50000,2,FALSE),0)</f>
        <v>5</v>
      </c>
      <c r="E500" s="120">
        <f>IFERROR(VLOOKUP($A500,tabla!$A$5:$AY$50000,3,FALSE),0)</f>
        <v>3</v>
      </c>
      <c r="F500" s="120">
        <f>IFERROR(VLOOKUP($A500,tabla!$A$5:$AY$50000,4,FALSE),0)</f>
        <v>2</v>
      </c>
      <c r="G500" s="121">
        <f>IFERROR(VLOOKUP($A500,tabla!$A$5:$AY$50000,5,FALSE),0)</f>
        <v>3</v>
      </c>
      <c r="H500" s="127">
        <f>IFERROR(VLOOKUP($A500,tabla!$A$5:$AY$50000,6,FALSE),0)</f>
        <v>2</v>
      </c>
      <c r="I500" s="122">
        <f>IFERROR(VLOOKUP($A500,tabla!$A$5:$AY$50000,7,FALSE),0)</f>
        <v>0</v>
      </c>
    </row>
    <row r="501" spans="1:9" x14ac:dyDescent="0.2">
      <c r="A501" s="310" t="s">
        <v>1352</v>
      </c>
      <c r="B501" s="67">
        <v>1301030</v>
      </c>
      <c r="C501" s="53" t="s">
        <v>979</v>
      </c>
      <c r="D501" s="126">
        <f>IFERROR(VLOOKUP($A501,tabla!$A$5:$AY$50000,2,FALSE),0)</f>
        <v>6</v>
      </c>
      <c r="E501" s="120">
        <f>IFERROR(VLOOKUP($A501,tabla!$A$5:$AY$50000,3,FALSE),0)</f>
        <v>4</v>
      </c>
      <c r="F501" s="120">
        <f>IFERROR(VLOOKUP($A501,tabla!$A$5:$AY$50000,4,FALSE),0)</f>
        <v>2</v>
      </c>
      <c r="G501" s="121">
        <f>IFERROR(VLOOKUP($A501,tabla!$A$5:$AY$50000,5,FALSE),0)</f>
        <v>3</v>
      </c>
      <c r="H501" s="127">
        <f>IFERROR(VLOOKUP($A501,tabla!$A$5:$AY$50000,6,FALSE),0)</f>
        <v>3</v>
      </c>
      <c r="I501" s="122">
        <f>IFERROR(VLOOKUP($A501,tabla!$A$5:$AY$50000,7,FALSE),0)</f>
        <v>0</v>
      </c>
    </row>
    <row r="502" spans="1:9" x14ac:dyDescent="0.2">
      <c r="A502" s="310" t="s">
        <v>1279</v>
      </c>
      <c r="B502" s="67">
        <v>1301042</v>
      </c>
      <c r="C502" s="53" t="s">
        <v>976</v>
      </c>
      <c r="D502" s="126">
        <f>IFERROR(VLOOKUP($A502,tabla!$A$5:$AY$50000,2,FALSE),0)</f>
        <v>4</v>
      </c>
      <c r="E502" s="120">
        <f>IFERROR(VLOOKUP($A502,tabla!$A$5:$AY$50000,3,FALSE),0)</f>
        <v>0</v>
      </c>
      <c r="F502" s="120">
        <f>IFERROR(VLOOKUP($A502,tabla!$A$5:$AY$50000,4,FALSE),0)</f>
        <v>4</v>
      </c>
      <c r="G502" s="121">
        <f>IFERROR(VLOOKUP($A502,tabla!$A$5:$AY$50000,5,FALSE),0)</f>
        <v>1</v>
      </c>
      <c r="H502" s="127">
        <f>IFERROR(VLOOKUP($A502,tabla!$A$5:$AY$50000,6,FALSE),0)</f>
        <v>3</v>
      </c>
      <c r="I502" s="122">
        <f>IFERROR(VLOOKUP($A502,tabla!$A$5:$AY$50000,7,FALSE),0)</f>
        <v>0</v>
      </c>
    </row>
    <row r="503" spans="1:9" x14ac:dyDescent="0.2">
      <c r="A503" s="310" t="s">
        <v>1299</v>
      </c>
      <c r="B503" s="67">
        <v>1301043</v>
      </c>
      <c r="C503" s="53" t="s">
        <v>977</v>
      </c>
      <c r="D503" s="126">
        <f>IFERROR(VLOOKUP($A503,tabla!$A$5:$AY$50000,2,FALSE),0)</f>
        <v>4</v>
      </c>
      <c r="E503" s="120">
        <f>IFERROR(VLOOKUP($A503,tabla!$A$5:$AY$50000,3,FALSE),0)</f>
        <v>1</v>
      </c>
      <c r="F503" s="120">
        <f>IFERROR(VLOOKUP($A503,tabla!$A$5:$AY$50000,4,FALSE),0)</f>
        <v>3</v>
      </c>
      <c r="G503" s="121">
        <f>IFERROR(VLOOKUP($A503,tabla!$A$5:$AY$50000,5,FALSE),0)</f>
        <v>1</v>
      </c>
      <c r="H503" s="127">
        <f>IFERROR(VLOOKUP($A503,tabla!$A$5:$AY$50000,6,FALSE),0)</f>
        <v>3</v>
      </c>
      <c r="I503" s="122">
        <f>IFERROR(VLOOKUP($A503,tabla!$A$5:$AY$50000,7,FALSE),0)</f>
        <v>0</v>
      </c>
    </row>
    <row r="504" spans="1:9" x14ac:dyDescent="0.2">
      <c r="A504" s="296"/>
      <c r="B504" s="432" t="s">
        <v>108</v>
      </c>
      <c r="C504" s="432"/>
      <c r="D504" s="128">
        <f t="shared" ref="D504" si="1">SUM(D498:D503)</f>
        <v>122</v>
      </c>
      <c r="E504" s="91">
        <f>SUM(E498:E503)</f>
        <v>94</v>
      </c>
      <c r="F504" s="91">
        <f>SUM(F498:F503)</f>
        <v>28</v>
      </c>
      <c r="G504" s="98">
        <f>SUM(G498:G503)</f>
        <v>55</v>
      </c>
      <c r="H504" s="129">
        <f>SUM(H498:H503)</f>
        <v>63</v>
      </c>
      <c r="I504" s="92">
        <f>SUM(I498:I503)</f>
        <v>0</v>
      </c>
    </row>
    <row r="505" spans="1:9" x14ac:dyDescent="0.2">
      <c r="B505" s="410" t="s">
        <v>1075</v>
      </c>
      <c r="C505" s="410"/>
    </row>
    <row r="506" spans="1:9" ht="15.75" customHeight="1" x14ac:dyDescent="0.2">
      <c r="A506" s="310" t="s">
        <v>1807</v>
      </c>
      <c r="B506" s="66">
        <v>1601110</v>
      </c>
      <c r="C506" s="51" t="s">
        <v>592</v>
      </c>
      <c r="D506" s="124">
        <f>IFERROR(VLOOKUP($A506,tabla!$A$5:$AY$50000,2,FALSE),0)</f>
        <v>3</v>
      </c>
      <c r="E506" s="116">
        <f>IFERROR(VLOOKUP($A506,tabla!$A$5:$AY$50000,3,FALSE),0)</f>
        <v>2</v>
      </c>
      <c r="F506" s="116">
        <f>IFERROR(VLOOKUP($A506,tabla!$A$5:$AY$50000,4,FALSE),0)</f>
        <v>1</v>
      </c>
      <c r="G506" s="217">
        <f>IFERROR(VLOOKUP($A506,tabla!$A$5:$AY$50000,5,FALSE),0)</f>
        <v>0</v>
      </c>
      <c r="H506" s="118">
        <f>IFERROR(VLOOKUP($A506,tabla!$A$5:$AY$50000,6,FALSE),0)</f>
        <v>3</v>
      </c>
      <c r="I506" s="118">
        <f>IFERROR(VLOOKUP($A506,tabla!$A$5:$AY$50000,7,FALSE),0)</f>
        <v>0</v>
      </c>
    </row>
    <row r="507" spans="1:9" ht="15.75" customHeight="1" x14ac:dyDescent="0.2">
      <c r="A507" s="310" t="s">
        <v>1248</v>
      </c>
      <c r="B507" s="68">
        <v>1601115</v>
      </c>
      <c r="C507" s="55" t="s">
        <v>1129</v>
      </c>
      <c r="D507" s="130">
        <f>IFERROR(VLOOKUP($A507,tabla!$A$5:$AY$50000,2,FALSE),0)</f>
        <v>215</v>
      </c>
      <c r="E507" s="120">
        <f>IFERROR(VLOOKUP($A507,tabla!$A$5:$AY$50000,3,FALSE),0)</f>
        <v>1</v>
      </c>
      <c r="F507" s="120">
        <f>IFERROR(VLOOKUP($A507,tabla!$A$5:$AY$50000,4,FALSE),0)</f>
        <v>214</v>
      </c>
      <c r="G507" s="218">
        <f>IFERROR(VLOOKUP($A507,tabla!$A$5:$AY$50000,5,FALSE),0)</f>
        <v>0</v>
      </c>
      <c r="H507" s="122">
        <f>IFERROR(VLOOKUP($A507,tabla!$A$5:$AY$50000,6,FALSE),0)</f>
        <v>215</v>
      </c>
      <c r="I507" s="122">
        <f>IFERROR(VLOOKUP($A507,tabla!$A$5:$AY$50000,7,FALSE),0)</f>
        <v>0</v>
      </c>
    </row>
    <row r="508" spans="1:9" x14ac:dyDescent="0.2">
      <c r="A508" s="296"/>
      <c r="B508" s="432" t="s">
        <v>108</v>
      </c>
      <c r="C508" s="432"/>
      <c r="D508" s="128">
        <f t="shared" ref="D508:I508" si="2">SUM(D506:D507)</f>
        <v>218</v>
      </c>
      <c r="E508" s="91">
        <f t="shared" si="2"/>
        <v>3</v>
      </c>
      <c r="F508" s="91">
        <f t="shared" si="2"/>
        <v>215</v>
      </c>
      <c r="G508" s="98">
        <f t="shared" si="2"/>
        <v>0</v>
      </c>
      <c r="H508" s="92">
        <f t="shared" si="2"/>
        <v>218</v>
      </c>
      <c r="I508" s="92">
        <f t="shared" si="2"/>
        <v>0</v>
      </c>
    </row>
    <row r="509" spans="1:9" x14ac:dyDescent="0.2">
      <c r="B509" s="433" t="s">
        <v>1076</v>
      </c>
      <c r="C509" s="410"/>
    </row>
    <row r="510" spans="1:9" ht="13.5" customHeight="1" x14ac:dyDescent="0.2">
      <c r="A510" s="310" t="s">
        <v>1234</v>
      </c>
      <c r="B510" s="66" t="s">
        <v>1090</v>
      </c>
      <c r="C510" s="74" t="s">
        <v>1087</v>
      </c>
      <c r="D510" s="124">
        <f>IFERROR(VLOOKUP($A510,tabla!$A$5:$AY$50000,2,FALSE),0)</f>
        <v>29838</v>
      </c>
      <c r="E510" s="116">
        <f>IFERROR(VLOOKUP($A510,tabla!$A$5:$AY$50000,3,FALSE),0)</f>
        <v>7626</v>
      </c>
      <c r="F510" s="116">
        <f>IFERROR(VLOOKUP($A510,tabla!$A$5:$AY$50000,4,FALSE),0)</f>
        <v>22212</v>
      </c>
      <c r="G510" s="117">
        <f>IFERROR(VLOOKUP($A510,tabla!$A$5:$AY$50000,5,FALSE),0)</f>
        <v>114</v>
      </c>
      <c r="H510" s="118">
        <f>IFERROR(VLOOKUP($A510,tabla!$A$5:$AY$50000,6,FALSE),0)</f>
        <v>27385</v>
      </c>
      <c r="I510" s="118">
        <f>IFERROR(VLOOKUP($A510,tabla!$A$5:$AY$50000,7,FALSE),0)</f>
        <v>9737</v>
      </c>
    </row>
    <row r="511" spans="1:9" ht="13.5" customHeight="1" x14ac:dyDescent="0.2">
      <c r="A511" s="310" t="s">
        <v>1808</v>
      </c>
      <c r="B511" s="68" t="s">
        <v>1091</v>
      </c>
      <c r="C511" s="75" t="s">
        <v>1088</v>
      </c>
      <c r="D511" s="126">
        <f>IFERROR(VLOOKUP($A511,tabla!$A$5:$AY$50000,2,FALSE),0)</f>
        <v>0</v>
      </c>
      <c r="E511" s="120">
        <f>IFERROR(VLOOKUP($A511,tabla!$A$5:$AY$50000,3,FALSE),0)</f>
        <v>0</v>
      </c>
      <c r="F511" s="120">
        <f>IFERROR(VLOOKUP($A511,tabla!$A$5:$AY$50000,4,FALSE),0)</f>
        <v>0</v>
      </c>
      <c r="G511" s="121">
        <f>IFERROR(VLOOKUP($A511,tabla!$A$5:$AY$50000,5,FALSE),0)</f>
        <v>0</v>
      </c>
      <c r="H511" s="127">
        <f>IFERROR(VLOOKUP($A511,tabla!$A$5:$AY$50000,6,FALSE),0)</f>
        <v>0</v>
      </c>
      <c r="I511" s="122">
        <f>IFERROR(VLOOKUP($A511,tabla!$A$5:$AY$50000,7,FALSE),0)</f>
        <v>0</v>
      </c>
    </row>
    <row r="512" spans="1:9" ht="13.5" customHeight="1" x14ac:dyDescent="0.2">
      <c r="A512" s="310" t="s">
        <v>1280</v>
      </c>
      <c r="B512" s="78" t="s">
        <v>1092</v>
      </c>
      <c r="C512" s="79" t="s">
        <v>1089</v>
      </c>
      <c r="D512" s="132">
        <f>IFERROR(VLOOKUP($A512,tabla!$A$5:$AY$50000,2,FALSE),0)</f>
        <v>17796</v>
      </c>
      <c r="E512" s="133">
        <f>IFERROR(VLOOKUP($A512,tabla!$A$5:$AY$50000,3,FALSE),0)</f>
        <v>2235</v>
      </c>
      <c r="F512" s="133">
        <f>IFERROR(VLOOKUP($A512,tabla!$A$5:$AY$50000,4,FALSE),0)</f>
        <v>15561</v>
      </c>
      <c r="G512" s="216">
        <f>IFERROR(VLOOKUP($A512,tabla!$A$5:$AY$50000,5,FALSE),0)</f>
        <v>131</v>
      </c>
      <c r="H512" s="131">
        <f>IFERROR(VLOOKUP($A512,tabla!$A$5:$AY$50000,6,FALSE),0)</f>
        <v>17103</v>
      </c>
      <c r="I512" s="134">
        <f>IFERROR(VLOOKUP($A512,tabla!$A$5:$AY$50000,7,FALSE),0)</f>
        <v>72</v>
      </c>
    </row>
    <row r="513" spans="1:9" x14ac:dyDescent="0.2">
      <c r="A513" s="296"/>
      <c r="B513" s="432" t="s">
        <v>108</v>
      </c>
      <c r="C513" s="432"/>
      <c r="D513" s="135">
        <f>SUM(D510:D512)</f>
        <v>47634</v>
      </c>
      <c r="E513" s="135">
        <f t="shared" ref="E513:H513" si="3">SUM(E510:E512)</f>
        <v>9861</v>
      </c>
      <c r="F513" s="135">
        <f t="shared" si="3"/>
        <v>37773</v>
      </c>
      <c r="G513" s="208">
        <f t="shared" si="3"/>
        <v>245</v>
      </c>
      <c r="H513" s="207">
        <f t="shared" si="3"/>
        <v>44488</v>
      </c>
      <c r="I513" s="207">
        <f>SUM(I510:I512)</f>
        <v>9809</v>
      </c>
    </row>
    <row r="514" spans="1:9" x14ac:dyDescent="0.2">
      <c r="B514" s="429" t="s">
        <v>1077</v>
      </c>
      <c r="C514" s="429"/>
      <c r="D514" s="437"/>
      <c r="E514" s="438"/>
      <c r="F514" s="438"/>
      <c r="G514" s="438"/>
      <c r="H514" s="438"/>
      <c r="I514" s="439"/>
    </row>
    <row r="515" spans="1:9" x14ac:dyDescent="0.2">
      <c r="A515" s="310" t="s">
        <v>1348</v>
      </c>
      <c r="B515" s="66">
        <v>1707001</v>
      </c>
      <c r="C515" s="51" t="s">
        <v>599</v>
      </c>
      <c r="D515" s="124">
        <f>IFERROR(VLOOKUP($A515,tabla!$A$5:$AY$50000,2,FALSE),0)</f>
        <v>389</v>
      </c>
      <c r="E515" s="116">
        <f>IFERROR(VLOOKUP($A515,tabla!$A$5:$AY$50000,3,FALSE),0)</f>
        <v>8</v>
      </c>
      <c r="F515" s="118">
        <f>IFERROR(VLOOKUP($A515,tabla!$A$5:$AY$50000,4,FALSE),0)</f>
        <v>381</v>
      </c>
      <c r="G515" s="117">
        <f>IFERROR(VLOOKUP($A515,tabla!$A$5:$AY$50000,5,FALSE),0)</f>
        <v>0</v>
      </c>
      <c r="H515" s="118">
        <f>IFERROR(VLOOKUP($A515,tabla!$A$5:$AY$50000,6,FALSE),0)</f>
        <v>365</v>
      </c>
      <c r="I515" s="118">
        <f>IFERROR(VLOOKUP($A515,tabla!$A$5:$AY$50000,7,FALSE),0)</f>
        <v>0</v>
      </c>
    </row>
    <row r="516" spans="1:9" x14ac:dyDescent="0.2">
      <c r="A516" s="310" t="s">
        <v>1349</v>
      </c>
      <c r="B516" s="67">
        <v>1707002</v>
      </c>
      <c r="C516" s="53" t="s">
        <v>600</v>
      </c>
      <c r="D516" s="126">
        <f>IFERROR(VLOOKUP($A516,tabla!$A$5:$AY$50000,2,FALSE),0)</f>
        <v>157</v>
      </c>
      <c r="E516" s="120">
        <f>IFERROR(VLOOKUP($A516,tabla!$A$5:$AY$50000,3,FALSE),0)</f>
        <v>4</v>
      </c>
      <c r="F516" s="122">
        <f>IFERROR(VLOOKUP($A516,tabla!$A$5:$AY$50000,4,FALSE),0)</f>
        <v>153</v>
      </c>
      <c r="G516" s="121">
        <f>IFERROR(VLOOKUP($A516,tabla!$A$5:$AY$50000,5,FALSE),0)</f>
        <v>0</v>
      </c>
      <c r="H516" s="122">
        <f>IFERROR(VLOOKUP($A516,tabla!$A$5:$AY$50000,6,FALSE),0)</f>
        <v>118</v>
      </c>
      <c r="I516" s="122">
        <f>IFERROR(VLOOKUP($A516,tabla!$A$5:$AY$50000,7,FALSE),0)</f>
        <v>0</v>
      </c>
    </row>
    <row r="517" spans="1:9" x14ac:dyDescent="0.2">
      <c r="A517" s="310" t="s">
        <v>1434</v>
      </c>
      <c r="B517" s="67">
        <v>1707004</v>
      </c>
      <c r="C517" s="53" t="s">
        <v>607</v>
      </c>
      <c r="D517" s="126">
        <f>IFERROR(VLOOKUP($A517,tabla!$A$5:$AY$50000,2,FALSE),0)</f>
        <v>97</v>
      </c>
      <c r="E517" s="120">
        <f>IFERROR(VLOOKUP($A517,tabla!$A$5:$AY$50000,3,FALSE),0)</f>
        <v>0</v>
      </c>
      <c r="F517" s="122">
        <f>IFERROR(VLOOKUP($A517,tabla!$A$5:$AY$50000,4,FALSE),0)</f>
        <v>97</v>
      </c>
      <c r="G517" s="121">
        <f>IFERROR(VLOOKUP($A517,tabla!$A$5:$AY$50000,5,FALSE),0)</f>
        <v>0</v>
      </c>
      <c r="H517" s="122">
        <f>IFERROR(VLOOKUP($A517,tabla!$A$5:$AY$50000,6,FALSE),0)</f>
        <v>97</v>
      </c>
      <c r="I517" s="122">
        <f>IFERROR(VLOOKUP($A517,tabla!$A$5:$AY$50000,7,FALSE),0)</f>
        <v>0</v>
      </c>
    </row>
    <row r="518" spans="1:9" x14ac:dyDescent="0.2">
      <c r="A518" s="310" t="s">
        <v>1281</v>
      </c>
      <c r="B518" s="67">
        <v>1707030</v>
      </c>
      <c r="C518" s="53" t="s">
        <v>1093</v>
      </c>
      <c r="D518" s="297">
        <f>IFERROR(VLOOKUP($A518,tabla!$A$5:$AY$50000,2,FALSE),0)</f>
        <v>1918</v>
      </c>
      <c r="E518" s="120">
        <f>IFERROR(VLOOKUP($A518,tabla!$A$5:$AY$50000,3,FALSE),0)</f>
        <v>1625</v>
      </c>
      <c r="F518" s="122">
        <f>IFERROR(VLOOKUP($A518,tabla!$A$5:$AY$50000,4,FALSE),0)</f>
        <v>293</v>
      </c>
      <c r="G518" s="121">
        <f>IFERROR(VLOOKUP($A518,tabla!$A$5:$AY$50000,5,FALSE),0)</f>
        <v>77</v>
      </c>
      <c r="H518" s="122">
        <f>IFERROR(VLOOKUP($A518,tabla!$A$5:$AY$50000,6,FALSE),0)</f>
        <v>1798</v>
      </c>
      <c r="I518" s="122">
        <f>IFERROR(VLOOKUP($A518,tabla!$A$5:$AY$50000,7,FALSE),0)</f>
        <v>3</v>
      </c>
    </row>
    <row r="519" spans="1:9" x14ac:dyDescent="0.2">
      <c r="A519" s="296"/>
      <c r="B519" s="432" t="s">
        <v>108</v>
      </c>
      <c r="C519" s="432"/>
      <c r="D519" s="128">
        <f t="shared" ref="D519" si="4">SUM(D515:D518)</f>
        <v>2561</v>
      </c>
      <c r="E519" s="91">
        <f>SUM(E515:E518)</f>
        <v>1637</v>
      </c>
      <c r="F519" s="91">
        <f>SUM(F515:F518)</f>
        <v>924</v>
      </c>
      <c r="G519" s="98">
        <f>SUM(G515:G518)</f>
        <v>77</v>
      </c>
      <c r="H519" s="92">
        <f>SUM(H515:H518)</f>
        <v>2378</v>
      </c>
      <c r="I519" s="92">
        <f>SUM(I515:I518)</f>
        <v>3</v>
      </c>
    </row>
    <row r="520" spans="1:9" x14ac:dyDescent="0.2">
      <c r="B520" s="434" t="s">
        <v>1078</v>
      </c>
      <c r="C520" s="434"/>
      <c r="D520" s="223"/>
      <c r="E520" s="224"/>
      <c r="F520" s="224"/>
      <c r="G520" s="224"/>
      <c r="H520" s="224"/>
      <c r="I520" s="224"/>
    </row>
    <row r="521" spans="1:9" x14ac:dyDescent="0.2">
      <c r="A521" s="310" t="s">
        <v>1371</v>
      </c>
      <c r="B521" s="66">
        <v>1801023</v>
      </c>
      <c r="C521" s="51" t="s">
        <v>601</v>
      </c>
      <c r="D521" s="124">
        <f>IFERROR(VLOOKUP($A521,tabla!$A$5:$AY$50000,2,FALSE),0)</f>
        <v>158</v>
      </c>
      <c r="E521" s="116">
        <f>IFERROR(VLOOKUP($A521,tabla!$A$5:$AY$50000,3,FALSE),0)</f>
        <v>151</v>
      </c>
      <c r="F521" s="118">
        <f>IFERROR(VLOOKUP($A521,tabla!$A$5:$AY$50000,4,FALSE),0)</f>
        <v>7</v>
      </c>
      <c r="G521" s="117">
        <f>IFERROR(VLOOKUP($A521,tabla!$A$5:$AY$50000,5,FALSE),0)</f>
        <v>9</v>
      </c>
      <c r="H521" s="118">
        <f>IFERROR(VLOOKUP($A521,tabla!$A$5:$AY$50000,6,FALSE),0)</f>
        <v>118</v>
      </c>
      <c r="I521" s="118">
        <f>IFERROR(VLOOKUP($A521,tabla!$A$5:$AY$50000,7,FALSE),0)</f>
        <v>0</v>
      </c>
    </row>
    <row r="522" spans="1:9" x14ac:dyDescent="0.2">
      <c r="A522" s="310" t="s">
        <v>1419</v>
      </c>
      <c r="B522" s="69">
        <v>1801042</v>
      </c>
      <c r="C522" s="62" t="s">
        <v>602</v>
      </c>
      <c r="D522" s="126">
        <f>IFERROR(VLOOKUP($A522,tabla!$A$5:$AY$50000,2,FALSE),0)</f>
        <v>2</v>
      </c>
      <c r="E522" s="120">
        <f>IFERROR(VLOOKUP($A522,tabla!$A$5:$AY$50000,3,FALSE),0)</f>
        <v>2</v>
      </c>
      <c r="F522" s="122">
        <f>IFERROR(VLOOKUP($A522,tabla!$A$5:$AY$50000,4,FALSE),0)</f>
        <v>0</v>
      </c>
      <c r="G522" s="121">
        <f>IFERROR(VLOOKUP($A522,tabla!$A$5:$AY$50000,5,FALSE),0)</f>
        <v>0</v>
      </c>
      <c r="H522" s="122">
        <f>IFERROR(VLOOKUP($A522,tabla!$A$5:$AY$50000,6,FALSE),0)</f>
        <v>2</v>
      </c>
      <c r="I522" s="122">
        <f>IFERROR(VLOOKUP($A522,tabla!$A$5:$AY$50000,7,FALSE),0)</f>
        <v>0</v>
      </c>
    </row>
    <row r="523" spans="1:9" x14ac:dyDescent="0.2">
      <c r="A523" s="310" t="s">
        <v>1304</v>
      </c>
      <c r="B523" s="67">
        <v>1801001</v>
      </c>
      <c r="C523" s="53" t="s">
        <v>603</v>
      </c>
      <c r="D523" s="126">
        <f>IFERROR(VLOOKUP($A523,tabla!$A$5:$AY$50000,2,FALSE),0)</f>
        <v>18</v>
      </c>
      <c r="E523" s="298">
        <f>IFERROR(VLOOKUP($A523,tabla!$A$5:$AY$50000,3,FALSE),0)</f>
        <v>0</v>
      </c>
      <c r="F523" s="122">
        <f>IFERROR(VLOOKUP($A523,tabla!$A$5:$AY$50000,4,FALSE),0)</f>
        <v>18</v>
      </c>
      <c r="G523" s="121">
        <f>IFERROR(VLOOKUP($A523,tabla!$A$5:$AY$50000,5,FALSE),0)</f>
        <v>1</v>
      </c>
      <c r="H523" s="122">
        <f>IFERROR(VLOOKUP($A523,tabla!$A$5:$AY$50000,6,FALSE),0)</f>
        <v>17</v>
      </c>
      <c r="I523" s="122">
        <f>IFERROR(VLOOKUP($A523,tabla!$A$5:$AY$50000,7,FALSE),0)</f>
        <v>0</v>
      </c>
    </row>
    <row r="524" spans="1:9" x14ac:dyDescent="0.2">
      <c r="A524" s="296"/>
      <c r="B524" s="432" t="s">
        <v>108</v>
      </c>
      <c r="C524" s="432"/>
      <c r="D524" s="128">
        <f t="shared" ref="D524:I524" si="5">SUM(D521:D523)</f>
        <v>178</v>
      </c>
      <c r="E524" s="91">
        <f t="shared" si="5"/>
        <v>153</v>
      </c>
      <c r="F524" s="91">
        <f t="shared" si="5"/>
        <v>25</v>
      </c>
      <c r="G524" s="98">
        <f t="shared" si="5"/>
        <v>10</v>
      </c>
      <c r="H524" s="92">
        <f t="shared" si="5"/>
        <v>137</v>
      </c>
      <c r="I524" s="92">
        <f t="shared" si="5"/>
        <v>0</v>
      </c>
    </row>
    <row r="525" spans="1:9" x14ac:dyDescent="0.2">
      <c r="B525" s="434" t="s">
        <v>1079</v>
      </c>
      <c r="C525" s="434"/>
      <c r="D525" s="223"/>
      <c r="E525" s="224"/>
      <c r="F525" s="224"/>
      <c r="G525" s="224"/>
      <c r="H525" s="224"/>
      <c r="I525" s="224"/>
    </row>
    <row r="526" spans="1:9" x14ac:dyDescent="0.2">
      <c r="A526" s="310" t="s">
        <v>1354</v>
      </c>
      <c r="B526" s="66">
        <v>1901019</v>
      </c>
      <c r="C526" s="51" t="s">
        <v>604</v>
      </c>
      <c r="D526" s="299">
        <f>IFERROR(VLOOKUP($A526,tabla!$A$5:$AY$50000,2,FALSE),0)</f>
        <v>597</v>
      </c>
      <c r="E526" s="300">
        <f>IFERROR(VLOOKUP($A526,tabla!$A$5:$AY$50000,3,FALSE),0)</f>
        <v>446</v>
      </c>
      <c r="F526" s="301">
        <f>IFERROR(VLOOKUP($A526,tabla!$A$5:$AY$50000,4,FALSE),0)</f>
        <v>151</v>
      </c>
      <c r="G526" s="302">
        <f>IFERROR(VLOOKUP($A526,tabla!$A$5:$AY$50000,5,FALSE),0)</f>
        <v>4</v>
      </c>
      <c r="H526" s="301">
        <f>IFERROR(VLOOKUP($A526,tabla!$A$5:$AY$50000,6,FALSE),0)</f>
        <v>541</v>
      </c>
      <c r="I526" s="301">
        <f>IFERROR(VLOOKUP($A526,tabla!$A$5:$AY$50000,7,FALSE),0)</f>
        <v>0</v>
      </c>
    </row>
    <row r="527" spans="1:9" x14ac:dyDescent="0.2">
      <c r="A527" s="310" t="s">
        <v>1282</v>
      </c>
      <c r="B527" s="69">
        <v>1901022</v>
      </c>
      <c r="C527" s="62" t="s">
        <v>605</v>
      </c>
      <c r="D527" s="303">
        <f>IFERROR(VLOOKUP($A527,tabla!$A$5:$AY$50000,2,FALSE),0)</f>
        <v>199</v>
      </c>
      <c r="E527" s="304">
        <f>IFERROR(VLOOKUP($A527,tabla!$A$5:$AY$50000,3,FALSE),0)</f>
        <v>179</v>
      </c>
      <c r="F527" s="305">
        <f>IFERROR(VLOOKUP($A527,tabla!$A$5:$AY$50000,4,FALSE),0)</f>
        <v>20</v>
      </c>
      <c r="G527" s="306">
        <f>IFERROR(VLOOKUP($A527,tabla!$A$5:$AY$50000,5,FALSE),0)</f>
        <v>2</v>
      </c>
      <c r="H527" s="305">
        <f>IFERROR(VLOOKUP($A527,tabla!$A$5:$AY$50000,6,FALSE),0)</f>
        <v>197</v>
      </c>
      <c r="I527" s="305">
        <f>IFERROR(VLOOKUP($A527,tabla!$A$5:$AY$50000,7,FALSE),0)</f>
        <v>0</v>
      </c>
    </row>
    <row r="528" spans="1:9" x14ac:dyDescent="0.2">
      <c r="A528" s="296"/>
      <c r="B528" s="432" t="s">
        <v>108</v>
      </c>
      <c r="C528" s="432"/>
      <c r="D528" s="49">
        <f t="shared" ref="D528:I528" si="6">SUM(D526:D527)</f>
        <v>796</v>
      </c>
      <c r="E528" s="48">
        <f>SUM(E526:E527)</f>
        <v>625</v>
      </c>
      <c r="F528" s="48">
        <f t="shared" si="6"/>
        <v>171</v>
      </c>
      <c r="G528" s="47">
        <f t="shared" si="6"/>
        <v>6</v>
      </c>
      <c r="H528" s="222">
        <f t="shared" si="6"/>
        <v>738</v>
      </c>
      <c r="I528" s="206">
        <f t="shared" si="6"/>
        <v>0</v>
      </c>
    </row>
    <row r="529" spans="1:9" x14ac:dyDescent="0.2">
      <c r="B529" s="434" t="s">
        <v>1080</v>
      </c>
      <c r="C529" s="434"/>
      <c r="D529" s="223"/>
      <c r="E529" s="224"/>
      <c r="F529" s="224"/>
      <c r="G529" s="224"/>
      <c r="H529" s="224"/>
      <c r="I529" s="224"/>
    </row>
    <row r="530" spans="1:9" x14ac:dyDescent="0.2">
      <c r="A530" s="310" t="s">
        <v>1235</v>
      </c>
      <c r="B530" s="6">
        <v>2001015</v>
      </c>
      <c r="C530" s="63" t="s">
        <v>606</v>
      </c>
      <c r="D530" s="113">
        <f>IFERROR(VLOOKUP($A530,tabla!$A$5:$AY$50000,2,FALSE),0)</f>
        <v>517</v>
      </c>
      <c r="E530" s="209">
        <f>IFERROR(VLOOKUP($A530,tabla!$A$5:$AY$50000,3,FALSE),0)</f>
        <v>2</v>
      </c>
      <c r="F530" s="209">
        <f>IFERROR(VLOOKUP($A530,tabla!$A$5:$AY$50000,4,FALSE),0)</f>
        <v>515</v>
      </c>
      <c r="G530" s="143">
        <f>IFERROR(VLOOKUP($A530,tabla!$A$5:$AY$50000,5,FALSE),0)</f>
        <v>4</v>
      </c>
      <c r="H530" s="211">
        <f>IFERROR(VLOOKUP($A530,tabla!$A$5:$AY$50000,6,FALSE),0)</f>
        <v>516</v>
      </c>
      <c r="I530" s="151">
        <f>IFERROR(VLOOKUP($A530,tabla!$A$5:$AY$50000,7,FALSE),0)</f>
        <v>0</v>
      </c>
    </row>
    <row r="531" spans="1:9" x14ac:dyDescent="0.2">
      <c r="B531" s="429" t="s">
        <v>1081</v>
      </c>
      <c r="C531" s="429"/>
      <c r="D531" s="37"/>
      <c r="E531" s="39"/>
      <c r="F531" s="39"/>
      <c r="G531" s="39"/>
      <c r="H531" s="39"/>
      <c r="I531" s="39"/>
    </row>
    <row r="532" spans="1:9" ht="10.5" customHeight="1" x14ac:dyDescent="0.2">
      <c r="A532" s="310" t="s">
        <v>1832</v>
      </c>
      <c r="B532" s="66">
        <v>2101001</v>
      </c>
      <c r="C532" s="51" t="s">
        <v>1</v>
      </c>
      <c r="D532" s="136">
        <f>IFERROR(VLOOKUP($A532,tabla!$A$5:$AY$50000,2,FALSE),0)</f>
        <v>2</v>
      </c>
      <c r="E532" s="82">
        <f>IFERROR(VLOOKUP($A532,tabla!$A$5:$AY$50000,3,FALSE),0)</f>
        <v>1</v>
      </c>
      <c r="F532" s="138">
        <f>IFERROR(VLOOKUP($A532,tabla!$A$5:$AY$50000,4,FALSE),0)</f>
        <v>1</v>
      </c>
      <c r="G532" s="137">
        <f>IFERROR(VLOOKUP($A532,tabla!$A$5:$AY$50000,5,FALSE),0)</f>
        <v>2</v>
      </c>
      <c r="H532" s="146">
        <f>IFERROR(VLOOKUP($A532,tabla!$A$5:$AY$50000,6,FALSE),0)</f>
        <v>0</v>
      </c>
      <c r="I532" s="138">
        <f>IFERROR(VLOOKUP($A532,tabla!$A$5:$AY$50000,7,FALSE),0)</f>
        <v>0</v>
      </c>
    </row>
    <row r="533" spans="1:9" ht="10.5" customHeight="1" x14ac:dyDescent="0.2">
      <c r="A533" s="310" t="s">
        <v>1838</v>
      </c>
      <c r="B533" s="67">
        <v>2101002</v>
      </c>
      <c r="C533" s="53" t="s">
        <v>569</v>
      </c>
      <c r="D533" s="139">
        <f>IFERROR(VLOOKUP($A533,tabla!$A$5:$AY$50000,2,FALSE),0)</f>
        <v>0</v>
      </c>
      <c r="E533" s="84">
        <f>IFERROR(VLOOKUP($A533,tabla!$A$5:$AY$50000,3,FALSE),0)</f>
        <v>0</v>
      </c>
      <c r="F533" s="141">
        <f>IFERROR(VLOOKUP($A533,tabla!$A$5:$AY$50000,4,FALSE),0)</f>
        <v>0</v>
      </c>
      <c r="G533" s="140">
        <f>IFERROR(VLOOKUP($A533,tabla!$A$5:$AY$50000,5,FALSE),0)</f>
        <v>0</v>
      </c>
      <c r="H533" s="147">
        <f>IFERROR(VLOOKUP($A533,tabla!$A$5:$AY$50000,6,FALSE),0)</f>
        <v>0</v>
      </c>
      <c r="I533" s="141">
        <f>IFERROR(VLOOKUP($A533,tabla!$A$5:$AY$50000,7,FALSE),0)</f>
        <v>0</v>
      </c>
    </row>
    <row r="534" spans="1:9" ht="10.5" customHeight="1" x14ac:dyDescent="0.2">
      <c r="A534" s="310" t="s">
        <v>1430</v>
      </c>
      <c r="B534" s="67">
        <v>2106005</v>
      </c>
      <c r="C534" s="53" t="s">
        <v>120</v>
      </c>
      <c r="D534" s="139">
        <f>IFERROR(VLOOKUP($A534,tabla!$A$5:$AY$50000,2,FALSE),0)</f>
        <v>10</v>
      </c>
      <c r="E534" s="84">
        <f>IFERROR(VLOOKUP($A534,tabla!$A$5:$AY$50000,3,FALSE),0)</f>
        <v>10</v>
      </c>
      <c r="F534" s="141">
        <f>IFERROR(VLOOKUP($A534,tabla!$A$5:$AY$50000,4,FALSE),0)</f>
        <v>0</v>
      </c>
      <c r="G534" s="140">
        <f>IFERROR(VLOOKUP($A534,tabla!$A$5:$AY$50000,5,FALSE),0)</f>
        <v>0</v>
      </c>
      <c r="H534" s="147">
        <f>IFERROR(VLOOKUP($A534,tabla!$A$5:$AY$50000,6,FALSE),0)</f>
        <v>10</v>
      </c>
      <c r="I534" s="141">
        <f>IFERROR(VLOOKUP($A534,tabla!$A$5:$AY$50000,7,FALSE),0)</f>
        <v>0</v>
      </c>
    </row>
    <row r="535" spans="1:9" ht="10.5" customHeight="1" x14ac:dyDescent="0.2">
      <c r="A535" s="310" t="s">
        <v>1387</v>
      </c>
      <c r="B535" s="67">
        <v>2106007</v>
      </c>
      <c r="C535" s="53" t="s">
        <v>121</v>
      </c>
      <c r="D535" s="139">
        <f>IFERROR(VLOOKUP($A535,tabla!$A$5:$AY$50000,2,FALSE),0)</f>
        <v>8</v>
      </c>
      <c r="E535" s="84">
        <f>IFERROR(VLOOKUP($A535,tabla!$A$5:$AY$50000,3,FALSE),0)</f>
        <v>7</v>
      </c>
      <c r="F535" s="141">
        <f>IFERROR(VLOOKUP($A535,tabla!$A$5:$AY$50000,4,FALSE),0)</f>
        <v>1</v>
      </c>
      <c r="G535" s="140">
        <f>IFERROR(VLOOKUP($A535,tabla!$A$5:$AY$50000,5,FALSE),0)</f>
        <v>0</v>
      </c>
      <c r="H535" s="147">
        <f>IFERROR(VLOOKUP($A535,tabla!$A$5:$AY$50000,6,FALSE),0)</f>
        <v>8</v>
      </c>
      <c r="I535" s="141">
        <f>IFERROR(VLOOKUP($A535,tabla!$A$5:$AY$50000,7,FALSE),0)</f>
        <v>0</v>
      </c>
    </row>
    <row r="536" spans="1:9" ht="10.5" customHeight="1" x14ac:dyDescent="0.2">
      <c r="A536" s="310" t="s">
        <v>1416</v>
      </c>
      <c r="B536" s="67">
        <v>2106006</v>
      </c>
      <c r="C536" s="53" t="s">
        <v>122</v>
      </c>
      <c r="D536" s="139">
        <f>IFERROR(VLOOKUP($A536,tabla!$A$5:$AY$50000,2,FALSE),0)</f>
        <v>165</v>
      </c>
      <c r="E536" s="84">
        <f>IFERROR(VLOOKUP($A536,tabla!$A$5:$AY$50000,3,FALSE),0)</f>
        <v>165</v>
      </c>
      <c r="F536" s="141">
        <f>IFERROR(VLOOKUP($A536,tabla!$A$5:$AY$50000,4,FALSE),0)</f>
        <v>0</v>
      </c>
      <c r="G536" s="140">
        <f>IFERROR(VLOOKUP($A536,tabla!$A$5:$AY$50000,5,FALSE),0)</f>
        <v>0</v>
      </c>
      <c r="H536" s="147">
        <f>IFERROR(VLOOKUP($A536,tabla!$A$5:$AY$50000,6,FALSE),0)</f>
        <v>165</v>
      </c>
      <c r="I536" s="141">
        <f>IFERROR(VLOOKUP($A536,tabla!$A$5:$AY$50000,7,FALSE),0)</f>
        <v>0</v>
      </c>
    </row>
    <row r="537" spans="1:9" ht="10.5" customHeight="1" x14ac:dyDescent="0.2">
      <c r="A537" s="310" t="s">
        <v>1417</v>
      </c>
      <c r="B537" s="67">
        <v>2106004</v>
      </c>
      <c r="C537" s="53" t="s">
        <v>123</v>
      </c>
      <c r="D537" s="139">
        <f>IFERROR(VLOOKUP($A537,tabla!$A$5:$AY$50000,2,FALSE),0)</f>
        <v>114</v>
      </c>
      <c r="E537" s="84">
        <f>IFERROR(VLOOKUP($A537,tabla!$A$5:$AY$50000,3,FALSE),0)</f>
        <v>114</v>
      </c>
      <c r="F537" s="141">
        <f>IFERROR(VLOOKUP($A537,tabla!$A$5:$AY$50000,4,FALSE),0)</f>
        <v>0</v>
      </c>
      <c r="G537" s="140">
        <f>IFERROR(VLOOKUP($A537,tabla!$A$5:$AY$50000,5,FALSE),0)</f>
        <v>0</v>
      </c>
      <c r="H537" s="147">
        <f>IFERROR(VLOOKUP($A537,tabla!$A$5:$AY$50000,6,FALSE),0)</f>
        <v>114</v>
      </c>
      <c r="I537" s="141">
        <f>IFERROR(VLOOKUP($A537,tabla!$A$5:$AY$50000,7,FALSE),0)</f>
        <v>0</v>
      </c>
    </row>
    <row r="538" spans="1:9" ht="10.5" customHeight="1" x14ac:dyDescent="0.2">
      <c r="A538" s="310" t="s">
        <v>1378</v>
      </c>
      <c r="B538" s="67">
        <v>2107003</v>
      </c>
      <c r="C538" s="53" t="s">
        <v>608</v>
      </c>
      <c r="D538" s="139">
        <f>IFERROR(VLOOKUP($A538,tabla!$A$5:$AY$50000,2,FALSE),0)</f>
        <v>528</v>
      </c>
      <c r="E538" s="97">
        <f>IFERROR(VLOOKUP($A538,tabla!$A$5:$AY$50000,3,FALSE),0)</f>
        <v>525</v>
      </c>
      <c r="F538" s="141">
        <f>IFERROR(VLOOKUP($A538,tabla!$A$5:$AY$50000,4,FALSE),0)</f>
        <v>3</v>
      </c>
      <c r="G538" s="140">
        <f>IFERROR(VLOOKUP($A538,tabla!$A$5:$AY$50000,5,FALSE),0)</f>
        <v>0</v>
      </c>
      <c r="H538" s="147">
        <f>IFERROR(VLOOKUP($A538,tabla!$A$5:$AY$50000,6,FALSE),0)</f>
        <v>547</v>
      </c>
      <c r="I538" s="141">
        <f>IFERROR(VLOOKUP($A538,tabla!$A$5:$AY$50000,7,FALSE),0)</f>
        <v>0</v>
      </c>
    </row>
    <row r="539" spans="1:9" x14ac:dyDescent="0.2">
      <c r="A539" s="296"/>
      <c r="B539" s="408" t="s">
        <v>108</v>
      </c>
      <c r="C539" s="409"/>
      <c r="D539" s="144">
        <f t="shared" ref="D539:I539" si="7">SUM(D532:D538)</f>
        <v>827</v>
      </c>
      <c r="E539" s="144">
        <f>SUM(E532:E538)</f>
        <v>822</v>
      </c>
      <c r="F539" s="144">
        <f t="shared" si="7"/>
        <v>5</v>
      </c>
      <c r="G539" s="203">
        <f t="shared" si="7"/>
        <v>2</v>
      </c>
      <c r="H539" s="212">
        <f t="shared" si="7"/>
        <v>844</v>
      </c>
      <c r="I539" s="145">
        <f t="shared" si="7"/>
        <v>0</v>
      </c>
    </row>
    <row r="540" spans="1:9" x14ac:dyDescent="0.2">
      <c r="B540" s="410" t="s">
        <v>1082</v>
      </c>
      <c r="C540" s="410"/>
    </row>
    <row r="541" spans="1:9" ht="9.75" customHeight="1" x14ac:dyDescent="0.2">
      <c r="A541" s="310" t="s">
        <v>1236</v>
      </c>
      <c r="B541" s="66">
        <v>1602201</v>
      </c>
      <c r="C541" s="51" t="s">
        <v>541</v>
      </c>
      <c r="D541" s="136">
        <f>IFERROR(VLOOKUP($A541,tabla!$A$5:$AY$50000,2,FALSE),0)</f>
        <v>30</v>
      </c>
      <c r="E541" s="82">
        <f>IFERROR(VLOOKUP($A541,tabla!$A$5:$AY$50000,3,FALSE),0)</f>
        <v>0</v>
      </c>
      <c r="F541" s="138">
        <f>IFERROR(VLOOKUP($A541,tabla!$A$5:$AY$50000,4,FALSE),0)</f>
        <v>30</v>
      </c>
      <c r="G541" s="137">
        <f>IFERROR(VLOOKUP($A541,tabla!$A$5:$AY$50000,5,FALSE),0)</f>
        <v>26</v>
      </c>
      <c r="H541" s="146">
        <f>IFERROR(VLOOKUP($A541,tabla!$A$5:$AY$50000,6,FALSE),0)</f>
        <v>1</v>
      </c>
      <c r="I541" s="138">
        <f>IFERROR(VLOOKUP($A541,tabla!$A$5:$AY$50000,7,FALSE),0)</f>
        <v>29</v>
      </c>
    </row>
    <row r="542" spans="1:9" ht="9.75" customHeight="1" x14ac:dyDescent="0.2">
      <c r="A542" s="310" t="s">
        <v>1237</v>
      </c>
      <c r="B542" s="67">
        <v>1602202</v>
      </c>
      <c r="C542" s="53" t="s">
        <v>987</v>
      </c>
      <c r="D542" s="136">
        <f>IFERROR(VLOOKUP($A542,tabla!$A$5:$AY$50000,2,FALSE),0)</f>
        <v>81</v>
      </c>
      <c r="E542" s="82">
        <f>IFERROR(VLOOKUP($A542,tabla!$A$5:$AY$50000,3,FALSE),0)</f>
        <v>0</v>
      </c>
      <c r="F542" s="138">
        <f>IFERROR(VLOOKUP($A542,tabla!$A$5:$AY$50000,4,FALSE),0)</f>
        <v>81</v>
      </c>
      <c r="G542" s="137">
        <f>IFERROR(VLOOKUP($A542,tabla!$A$5:$AY$50000,5,FALSE),0)</f>
        <v>62</v>
      </c>
      <c r="H542" s="146">
        <f>IFERROR(VLOOKUP($A542,tabla!$A$5:$AY$50000,6,FALSE),0)</f>
        <v>19</v>
      </c>
      <c r="I542" s="138">
        <f>IFERROR(VLOOKUP($A542,tabla!$A$5:$AY$50000,7,FALSE),0)</f>
        <v>37</v>
      </c>
    </row>
    <row r="543" spans="1:9" ht="9.75" customHeight="1" x14ac:dyDescent="0.2">
      <c r="A543" s="310" t="s">
        <v>1833</v>
      </c>
      <c r="B543" s="67">
        <v>1602203</v>
      </c>
      <c r="C543" s="53" t="s">
        <v>988</v>
      </c>
      <c r="D543" s="136">
        <f>IFERROR(VLOOKUP($A543,tabla!$A$5:$AY$50000,2,FALSE),0)</f>
        <v>9</v>
      </c>
      <c r="E543" s="82">
        <f>IFERROR(VLOOKUP($A543,tabla!$A$5:$AY$50000,3,FALSE),0)</f>
        <v>0</v>
      </c>
      <c r="F543" s="138">
        <f>IFERROR(VLOOKUP($A543,tabla!$A$5:$AY$50000,4,FALSE),0)</f>
        <v>9</v>
      </c>
      <c r="G543" s="137">
        <f>IFERROR(VLOOKUP($A543,tabla!$A$5:$AY$50000,5,FALSE),0)</f>
        <v>7</v>
      </c>
      <c r="H543" s="146">
        <f>IFERROR(VLOOKUP($A543,tabla!$A$5:$AY$50000,6,FALSE),0)</f>
        <v>2</v>
      </c>
      <c r="I543" s="138">
        <f>IFERROR(VLOOKUP($A543,tabla!$A$5:$AY$50000,7,FALSE),0)</f>
        <v>3</v>
      </c>
    </row>
    <row r="544" spans="1:9" ht="9.75" customHeight="1" x14ac:dyDescent="0.2">
      <c r="A544" s="310" t="s">
        <v>1435</v>
      </c>
      <c r="B544" s="67">
        <v>1602204</v>
      </c>
      <c r="C544" s="53" t="s">
        <v>989</v>
      </c>
      <c r="D544" s="136">
        <f>IFERROR(VLOOKUP($A544,tabla!$A$5:$AY$50000,2,FALSE),0)</f>
        <v>24</v>
      </c>
      <c r="E544" s="82">
        <f>IFERROR(VLOOKUP($A544,tabla!$A$5:$AY$50000,3,FALSE),0)</f>
        <v>3</v>
      </c>
      <c r="F544" s="138">
        <f>IFERROR(VLOOKUP($A544,tabla!$A$5:$AY$50000,4,FALSE),0)</f>
        <v>21</v>
      </c>
      <c r="G544" s="137">
        <f>IFERROR(VLOOKUP($A544,tabla!$A$5:$AY$50000,5,FALSE),0)</f>
        <v>23</v>
      </c>
      <c r="H544" s="146">
        <f>IFERROR(VLOOKUP($A544,tabla!$A$5:$AY$50000,6,FALSE),0)</f>
        <v>1</v>
      </c>
      <c r="I544" s="138">
        <f>IFERROR(VLOOKUP($A544,tabla!$A$5:$AY$50000,7,FALSE),0)</f>
        <v>16</v>
      </c>
    </row>
    <row r="545" spans="1:9" ht="9.75" customHeight="1" x14ac:dyDescent="0.2">
      <c r="A545" s="310" t="s">
        <v>1431</v>
      </c>
      <c r="B545" s="67">
        <v>1602205</v>
      </c>
      <c r="C545" s="53" t="s">
        <v>990</v>
      </c>
      <c r="D545" s="136">
        <f>IFERROR(VLOOKUP($A545,tabla!$A$5:$AY$50000,2,FALSE),0)</f>
        <v>9</v>
      </c>
      <c r="E545" s="82">
        <f>IFERROR(VLOOKUP($A545,tabla!$A$5:$AY$50000,3,FALSE),0)</f>
        <v>0</v>
      </c>
      <c r="F545" s="138">
        <f>IFERROR(VLOOKUP($A545,tabla!$A$5:$AY$50000,4,FALSE),0)</f>
        <v>9</v>
      </c>
      <c r="G545" s="137">
        <f>IFERROR(VLOOKUP($A545,tabla!$A$5:$AY$50000,5,FALSE),0)</f>
        <v>8</v>
      </c>
      <c r="H545" s="146">
        <f>IFERROR(VLOOKUP($A545,tabla!$A$5:$AY$50000,6,FALSE),0)</f>
        <v>1</v>
      </c>
      <c r="I545" s="138">
        <f>IFERROR(VLOOKUP($A545,tabla!$A$5:$AY$50000,7,FALSE),0)</f>
        <v>6</v>
      </c>
    </row>
    <row r="546" spans="1:9" ht="9.75" customHeight="1" x14ac:dyDescent="0.2">
      <c r="A546" s="310" t="s">
        <v>1364</v>
      </c>
      <c r="B546" s="67">
        <v>1602206</v>
      </c>
      <c r="C546" s="53" t="s">
        <v>542</v>
      </c>
      <c r="D546" s="136">
        <f>IFERROR(VLOOKUP($A546,tabla!$A$5:$AY$50000,2,FALSE),0)</f>
        <v>14</v>
      </c>
      <c r="E546" s="82">
        <f>IFERROR(VLOOKUP($A546,tabla!$A$5:$AY$50000,3,FALSE),0)</f>
        <v>0</v>
      </c>
      <c r="F546" s="138">
        <f>IFERROR(VLOOKUP($A546,tabla!$A$5:$AY$50000,4,FALSE),0)</f>
        <v>14</v>
      </c>
      <c r="G546" s="137">
        <f>IFERROR(VLOOKUP($A546,tabla!$A$5:$AY$50000,5,FALSE),0)</f>
        <v>7</v>
      </c>
      <c r="H546" s="146">
        <f>IFERROR(VLOOKUP($A546,tabla!$A$5:$AY$50000,6,FALSE),0)</f>
        <v>7</v>
      </c>
      <c r="I546" s="138">
        <f>IFERROR(VLOOKUP($A546,tabla!$A$5:$AY$50000,7,FALSE),0)</f>
        <v>11</v>
      </c>
    </row>
    <row r="547" spans="1:9" ht="9.75" customHeight="1" x14ac:dyDescent="0.2">
      <c r="A547" s="310" t="s">
        <v>1834</v>
      </c>
      <c r="B547" s="67">
        <v>1602207</v>
      </c>
      <c r="C547" s="53" t="s">
        <v>1095</v>
      </c>
      <c r="D547" s="136">
        <f>IFERROR(VLOOKUP($A547,tabla!$A$5:$AY$50000,2,FALSE),0)</f>
        <v>0</v>
      </c>
      <c r="E547" s="82">
        <f>IFERROR(VLOOKUP($A547,tabla!$A$5:$AY$50000,3,FALSE),0)</f>
        <v>0</v>
      </c>
      <c r="F547" s="138">
        <f>IFERROR(VLOOKUP($A547,tabla!$A$5:$AY$50000,4,FALSE),0)</f>
        <v>0</v>
      </c>
      <c r="G547" s="137">
        <f>IFERROR(VLOOKUP($A547,tabla!$A$5:$AY$50000,5,FALSE),0)</f>
        <v>0</v>
      </c>
      <c r="H547" s="146">
        <f>IFERROR(VLOOKUP($A547,tabla!$A$5:$AY$50000,6,FALSE),0)</f>
        <v>0</v>
      </c>
      <c r="I547" s="138">
        <f>IFERROR(VLOOKUP($A547,tabla!$A$5:$AY$50000,7,FALSE),0)</f>
        <v>0</v>
      </c>
    </row>
    <row r="548" spans="1:9" ht="9.75" customHeight="1" x14ac:dyDescent="0.2">
      <c r="A548" s="310" t="s">
        <v>1835</v>
      </c>
      <c r="B548" s="67">
        <v>1602211</v>
      </c>
      <c r="C548" s="53" t="s">
        <v>1096</v>
      </c>
      <c r="D548" s="136">
        <f>IFERROR(VLOOKUP($A548,tabla!$A$5:$AY$50000,2,FALSE),0)</f>
        <v>0</v>
      </c>
      <c r="E548" s="82">
        <f>IFERROR(VLOOKUP($A548,tabla!$A$5:$AY$50000,3,FALSE),0)</f>
        <v>0</v>
      </c>
      <c r="F548" s="138">
        <f>IFERROR(VLOOKUP($A548,tabla!$A$5:$AY$50000,4,FALSE),0)</f>
        <v>0</v>
      </c>
      <c r="G548" s="137">
        <f>IFERROR(VLOOKUP($A548,tabla!$A$5:$AY$50000,5,FALSE),0)</f>
        <v>0</v>
      </c>
      <c r="H548" s="146">
        <f>IFERROR(VLOOKUP($A548,tabla!$A$5:$AY$50000,6,FALSE),0)</f>
        <v>0</v>
      </c>
      <c r="I548" s="138">
        <f>IFERROR(VLOOKUP($A548,tabla!$A$5:$AY$50000,7,FALSE),0)</f>
        <v>0</v>
      </c>
    </row>
    <row r="549" spans="1:9" ht="9.75" customHeight="1" x14ac:dyDescent="0.2">
      <c r="A549" s="310" t="s">
        <v>1836</v>
      </c>
      <c r="B549" s="67">
        <v>1602212</v>
      </c>
      <c r="C549" s="53" t="s">
        <v>1097</v>
      </c>
      <c r="D549" s="136">
        <f>IFERROR(VLOOKUP($A549,tabla!$A$5:$AY$50000,2,FALSE),0)</f>
        <v>6</v>
      </c>
      <c r="E549" s="82">
        <f>IFERROR(VLOOKUP($A549,tabla!$A$5:$AY$50000,3,FALSE),0)</f>
        <v>0</v>
      </c>
      <c r="F549" s="138">
        <f>IFERROR(VLOOKUP($A549,tabla!$A$5:$AY$50000,4,FALSE),0)</f>
        <v>6</v>
      </c>
      <c r="G549" s="137">
        <f>IFERROR(VLOOKUP($A549,tabla!$A$5:$AY$50000,5,FALSE),0)</f>
        <v>6</v>
      </c>
      <c r="H549" s="146">
        <f>IFERROR(VLOOKUP($A549,tabla!$A$5:$AY$50000,6,FALSE),0)</f>
        <v>0</v>
      </c>
      <c r="I549" s="138">
        <f>IFERROR(VLOOKUP($A549,tabla!$A$5:$AY$50000,7,FALSE),0)</f>
        <v>6</v>
      </c>
    </row>
    <row r="550" spans="1:9" ht="9.75" customHeight="1" x14ac:dyDescent="0.2">
      <c r="A550" s="310" t="s">
        <v>1837</v>
      </c>
      <c r="B550" s="67">
        <v>1602213</v>
      </c>
      <c r="C550" s="53" t="s">
        <v>1098</v>
      </c>
      <c r="D550" s="136">
        <f>IFERROR(VLOOKUP($A550,tabla!$A$5:$AY$50000,2,FALSE),0)</f>
        <v>2</v>
      </c>
      <c r="E550" s="82">
        <f>IFERROR(VLOOKUP($A550,tabla!$A$5:$AY$50000,3,FALSE),0)</f>
        <v>0</v>
      </c>
      <c r="F550" s="138">
        <f>IFERROR(VLOOKUP($A550,tabla!$A$5:$AY$50000,4,FALSE),0)</f>
        <v>2</v>
      </c>
      <c r="G550" s="137">
        <f>IFERROR(VLOOKUP($A550,tabla!$A$5:$AY$50000,5,FALSE),0)</f>
        <v>2</v>
      </c>
      <c r="H550" s="146">
        <f>IFERROR(VLOOKUP($A550,tabla!$A$5:$AY$50000,6,FALSE),0)</f>
        <v>0</v>
      </c>
      <c r="I550" s="138">
        <f>IFERROR(VLOOKUP($A550,tabla!$A$5:$AY$50000,7,FALSE),0)</f>
        <v>0</v>
      </c>
    </row>
    <row r="551" spans="1:9" ht="9.75" customHeight="1" x14ac:dyDescent="0.2">
      <c r="A551" s="310" t="s">
        <v>1490</v>
      </c>
      <c r="B551" s="67">
        <v>1602214</v>
      </c>
      <c r="C551" s="53" t="s">
        <v>1099</v>
      </c>
      <c r="D551" s="136">
        <f>IFERROR(VLOOKUP($A551,tabla!$A$5:$AY$50000,2,FALSE),0)</f>
        <v>18</v>
      </c>
      <c r="E551" s="82">
        <f>IFERROR(VLOOKUP($A551,tabla!$A$5:$AY$50000,3,FALSE),0)</f>
        <v>0</v>
      </c>
      <c r="F551" s="138">
        <f>IFERROR(VLOOKUP($A551,tabla!$A$5:$AY$50000,4,FALSE),0)</f>
        <v>18</v>
      </c>
      <c r="G551" s="137">
        <f>IFERROR(VLOOKUP($A551,tabla!$A$5:$AY$50000,5,FALSE),0)</f>
        <v>18</v>
      </c>
      <c r="H551" s="146">
        <f>IFERROR(VLOOKUP($A551,tabla!$A$5:$AY$50000,6,FALSE),0)</f>
        <v>0</v>
      </c>
      <c r="I551" s="138">
        <f>IFERROR(VLOOKUP($A551,tabla!$A$5:$AY$50000,7,FALSE),0)</f>
        <v>18</v>
      </c>
    </row>
    <row r="552" spans="1:9" ht="9.75" customHeight="1" x14ac:dyDescent="0.2">
      <c r="A552" s="310" t="s">
        <v>1491</v>
      </c>
      <c r="B552" s="67">
        <v>1602215</v>
      </c>
      <c r="C552" s="53" t="s">
        <v>1100</v>
      </c>
      <c r="D552" s="136">
        <f>IFERROR(VLOOKUP($A552,tabla!$A$5:$AY$50000,2,FALSE),0)</f>
        <v>0</v>
      </c>
      <c r="E552" s="82">
        <f>IFERROR(VLOOKUP($A552,tabla!$A$5:$AY$50000,3,FALSE),0)</f>
        <v>0</v>
      </c>
      <c r="F552" s="138">
        <f>IFERROR(VLOOKUP($A552,tabla!$A$5:$AY$50000,4,FALSE),0)</f>
        <v>0</v>
      </c>
      <c r="G552" s="137">
        <f>IFERROR(VLOOKUP($A552,tabla!$A$5:$AY$50000,5,FALSE),0)</f>
        <v>0</v>
      </c>
      <c r="H552" s="146">
        <f>IFERROR(VLOOKUP($A552,tabla!$A$5:$AY$50000,6,FALSE),0)</f>
        <v>0</v>
      </c>
      <c r="I552" s="138">
        <f>IFERROR(VLOOKUP($A552,tabla!$A$5:$AY$50000,7,FALSE),0)</f>
        <v>0</v>
      </c>
    </row>
    <row r="553" spans="1:9" ht="9.75" customHeight="1" x14ac:dyDescent="0.2">
      <c r="A553" s="310" t="s">
        <v>1492</v>
      </c>
      <c r="B553" s="67">
        <v>1602216</v>
      </c>
      <c r="C553" s="53" t="s">
        <v>1101</v>
      </c>
      <c r="D553" s="136">
        <f>IFERROR(VLOOKUP($A553,tabla!$A$5:$AY$50000,2,FALSE),0)</f>
        <v>0</v>
      </c>
      <c r="E553" s="82">
        <f>IFERROR(VLOOKUP($A553,tabla!$A$5:$AY$50000,3,FALSE),0)</f>
        <v>0</v>
      </c>
      <c r="F553" s="138">
        <f>IFERROR(VLOOKUP($A553,tabla!$A$5:$AY$50000,4,FALSE),0)</f>
        <v>0</v>
      </c>
      <c r="G553" s="137">
        <f>IFERROR(VLOOKUP($A553,tabla!$A$5:$AY$50000,5,FALSE),0)</f>
        <v>0</v>
      </c>
      <c r="H553" s="146">
        <f>IFERROR(VLOOKUP($A553,tabla!$A$5:$AY$50000,6,FALSE),0)</f>
        <v>0</v>
      </c>
      <c r="I553" s="138">
        <f>IFERROR(VLOOKUP($A553,tabla!$A$5:$AY$50000,7,FALSE),0)</f>
        <v>0</v>
      </c>
    </row>
    <row r="554" spans="1:9" ht="9.75" customHeight="1" x14ac:dyDescent="0.2">
      <c r="A554" s="310" t="s">
        <v>1316</v>
      </c>
      <c r="B554" s="67">
        <v>1602221</v>
      </c>
      <c r="C554" s="53" t="s">
        <v>1102</v>
      </c>
      <c r="D554" s="136">
        <f>IFERROR(VLOOKUP($A554,tabla!$A$5:$AY$50000,2,FALSE),0)</f>
        <v>823</v>
      </c>
      <c r="E554" s="82">
        <f>IFERROR(VLOOKUP($A554,tabla!$A$5:$AY$50000,3,FALSE),0)</f>
        <v>667</v>
      </c>
      <c r="F554" s="138">
        <f>IFERROR(VLOOKUP($A554,tabla!$A$5:$AY$50000,4,FALSE),0)</f>
        <v>156</v>
      </c>
      <c r="G554" s="137">
        <f>IFERROR(VLOOKUP($A554,tabla!$A$5:$AY$50000,5,FALSE),0)</f>
        <v>454</v>
      </c>
      <c r="H554" s="146">
        <f>IFERROR(VLOOKUP($A554,tabla!$A$5:$AY$50000,6,FALSE),0)</f>
        <v>309</v>
      </c>
      <c r="I554" s="138">
        <f>IFERROR(VLOOKUP($A554,tabla!$A$5:$AY$50000,7,FALSE),0)</f>
        <v>0</v>
      </c>
    </row>
    <row r="555" spans="1:9" ht="9.75" customHeight="1" x14ac:dyDescent="0.2">
      <c r="A555" s="310" t="s">
        <v>1338</v>
      </c>
      <c r="B555" s="67">
        <v>1602222</v>
      </c>
      <c r="C555" s="53" t="s">
        <v>593</v>
      </c>
      <c r="D555" s="136">
        <f>IFERROR(VLOOKUP($A555,tabla!$A$5:$AY$50000,2,FALSE),0)</f>
        <v>1013</v>
      </c>
      <c r="E555" s="82">
        <f>IFERROR(VLOOKUP($A555,tabla!$A$5:$AY$50000,3,FALSE),0)</f>
        <v>840</v>
      </c>
      <c r="F555" s="138">
        <f>IFERROR(VLOOKUP($A555,tabla!$A$5:$AY$50000,4,FALSE),0)</f>
        <v>173</v>
      </c>
      <c r="G555" s="137">
        <f>IFERROR(VLOOKUP($A555,tabla!$A$5:$AY$50000,5,FALSE),0)</f>
        <v>419</v>
      </c>
      <c r="H555" s="146">
        <f>IFERROR(VLOOKUP($A555,tabla!$A$5:$AY$50000,6,FALSE),0)</f>
        <v>517</v>
      </c>
      <c r="I555" s="138">
        <f>IFERROR(VLOOKUP($A555,tabla!$A$5:$AY$50000,7,FALSE),0)</f>
        <v>0</v>
      </c>
    </row>
    <row r="556" spans="1:9" ht="9.75" customHeight="1" x14ac:dyDescent="0.2">
      <c r="A556" s="310" t="s">
        <v>1283</v>
      </c>
      <c r="B556" s="67">
        <v>1602223</v>
      </c>
      <c r="C556" s="53" t="s">
        <v>1104</v>
      </c>
      <c r="D556" s="136">
        <f>IFERROR(VLOOKUP($A556,tabla!$A$5:$AY$50000,2,FALSE),0)</f>
        <v>67</v>
      </c>
      <c r="E556" s="82">
        <f>IFERROR(VLOOKUP($A556,tabla!$A$5:$AY$50000,3,FALSE),0)</f>
        <v>7</v>
      </c>
      <c r="F556" s="138">
        <f>IFERROR(VLOOKUP($A556,tabla!$A$5:$AY$50000,4,FALSE),0)</f>
        <v>60</v>
      </c>
      <c r="G556" s="137">
        <f>IFERROR(VLOOKUP($A556,tabla!$A$5:$AY$50000,5,FALSE),0)</f>
        <v>63</v>
      </c>
      <c r="H556" s="146">
        <f>IFERROR(VLOOKUP($A556,tabla!$A$5:$AY$50000,6,FALSE),0)</f>
        <v>1</v>
      </c>
      <c r="I556" s="138">
        <f>IFERROR(VLOOKUP($A556,tabla!$A$5:$AY$50000,7,FALSE),0)</f>
        <v>29</v>
      </c>
    </row>
    <row r="557" spans="1:9" ht="9.75" customHeight="1" x14ac:dyDescent="0.2">
      <c r="A557" s="310" t="s">
        <v>1255</v>
      </c>
      <c r="B557" s="67">
        <v>1602224</v>
      </c>
      <c r="C557" s="53" t="s">
        <v>1103</v>
      </c>
      <c r="D557" s="136">
        <f>IFERROR(VLOOKUP($A557,tabla!$A$5:$AY$50000,2,FALSE),0)</f>
        <v>117</v>
      </c>
      <c r="E557" s="82">
        <f>IFERROR(VLOOKUP($A557,tabla!$A$5:$AY$50000,3,FALSE),0)</f>
        <v>6</v>
      </c>
      <c r="F557" s="138">
        <f>IFERROR(VLOOKUP($A557,tabla!$A$5:$AY$50000,4,FALSE),0)</f>
        <v>111</v>
      </c>
      <c r="G557" s="137">
        <f>IFERROR(VLOOKUP($A557,tabla!$A$5:$AY$50000,5,FALSE),0)</f>
        <v>105</v>
      </c>
      <c r="H557" s="146">
        <f>IFERROR(VLOOKUP($A557,tabla!$A$5:$AY$50000,6,FALSE),0)</f>
        <v>5</v>
      </c>
      <c r="I557" s="138">
        <f>IFERROR(VLOOKUP($A557,tabla!$A$5:$AY$50000,7,FALSE),0)</f>
        <v>77</v>
      </c>
    </row>
    <row r="558" spans="1:9" ht="9.75" customHeight="1" x14ac:dyDescent="0.2">
      <c r="A558" s="310" t="s">
        <v>1256</v>
      </c>
      <c r="B558" s="67">
        <v>1602225</v>
      </c>
      <c r="C558" s="53" t="s">
        <v>594</v>
      </c>
      <c r="D558" s="136">
        <f>IFERROR(VLOOKUP($A558,tabla!$A$5:$AY$50000,2,FALSE),0)</f>
        <v>71</v>
      </c>
      <c r="E558" s="82">
        <f>IFERROR(VLOOKUP($A558,tabla!$A$5:$AY$50000,3,FALSE),0)</f>
        <v>54</v>
      </c>
      <c r="F558" s="138">
        <f>IFERROR(VLOOKUP($A558,tabla!$A$5:$AY$50000,4,FALSE),0)</f>
        <v>17</v>
      </c>
      <c r="G558" s="137">
        <f>IFERROR(VLOOKUP($A558,tabla!$A$5:$AY$50000,5,FALSE),0)</f>
        <v>68</v>
      </c>
      <c r="H558" s="146">
        <f>IFERROR(VLOOKUP($A558,tabla!$A$5:$AY$50000,6,FALSE),0)</f>
        <v>1</v>
      </c>
      <c r="I558" s="138">
        <f>IFERROR(VLOOKUP($A558,tabla!$A$5:$AY$50000,7,FALSE),0)</f>
        <v>2</v>
      </c>
    </row>
    <row r="559" spans="1:9" ht="9.75" customHeight="1" x14ac:dyDescent="0.2">
      <c r="A559" s="310" t="s">
        <v>1257</v>
      </c>
      <c r="B559" s="67">
        <v>1602231</v>
      </c>
      <c r="C559" s="53" t="s">
        <v>595</v>
      </c>
      <c r="D559" s="136">
        <f>IFERROR(VLOOKUP($A559,tabla!$A$5:$AY$50000,2,FALSE),0)</f>
        <v>161</v>
      </c>
      <c r="E559" s="82">
        <f>IFERROR(VLOOKUP($A559,tabla!$A$5:$AY$50000,3,FALSE),0)</f>
        <v>18</v>
      </c>
      <c r="F559" s="138">
        <f>IFERROR(VLOOKUP($A559,tabla!$A$5:$AY$50000,4,FALSE),0)</f>
        <v>143</v>
      </c>
      <c r="G559" s="137">
        <f>IFERROR(VLOOKUP($A559,tabla!$A$5:$AY$50000,5,FALSE),0)</f>
        <v>120</v>
      </c>
      <c r="H559" s="146">
        <f>IFERROR(VLOOKUP($A559,tabla!$A$5:$AY$50000,6,FALSE),0)</f>
        <v>28</v>
      </c>
      <c r="I559" s="138">
        <f>IFERROR(VLOOKUP($A559,tabla!$A$5:$AY$50000,7,FALSE),0)</f>
        <v>78</v>
      </c>
    </row>
    <row r="560" spans="1:9" ht="9.75" customHeight="1" x14ac:dyDescent="0.2">
      <c r="A560" s="310" t="s">
        <v>1258</v>
      </c>
      <c r="B560" s="67">
        <v>1602232</v>
      </c>
      <c r="C560" s="53" t="s">
        <v>596</v>
      </c>
      <c r="D560" s="136">
        <f>IFERROR(VLOOKUP($A560,tabla!$A$5:$AY$50000,2,FALSE),0)</f>
        <v>6</v>
      </c>
      <c r="E560" s="82">
        <f>IFERROR(VLOOKUP($A560,tabla!$A$5:$AY$50000,3,FALSE),0)</f>
        <v>1</v>
      </c>
      <c r="F560" s="138">
        <f>IFERROR(VLOOKUP($A560,tabla!$A$5:$AY$50000,4,FALSE),0)</f>
        <v>5</v>
      </c>
      <c r="G560" s="137">
        <f>IFERROR(VLOOKUP($A560,tabla!$A$5:$AY$50000,5,FALSE),0)</f>
        <v>2</v>
      </c>
      <c r="H560" s="146">
        <f>IFERROR(VLOOKUP($A560,tabla!$A$5:$AY$50000,6,FALSE),0)</f>
        <v>1</v>
      </c>
      <c r="I560" s="138">
        <f>IFERROR(VLOOKUP($A560,tabla!$A$5:$AY$50000,7,FALSE),0)</f>
        <v>1</v>
      </c>
    </row>
    <row r="561" spans="1:9" ht="9.75" customHeight="1" x14ac:dyDescent="0.2">
      <c r="A561" s="310" t="s">
        <v>1493</v>
      </c>
      <c r="B561" s="67">
        <v>1602233</v>
      </c>
      <c r="C561" s="53" t="s">
        <v>1105</v>
      </c>
      <c r="D561" s="136">
        <f>IFERROR(VLOOKUP($A561,tabla!$A$5:$AY$50000,2,FALSE),0)</f>
        <v>0</v>
      </c>
      <c r="E561" s="82">
        <f>IFERROR(VLOOKUP($A561,tabla!$A$5:$AY$50000,3,FALSE),0)</f>
        <v>0</v>
      </c>
      <c r="F561" s="138">
        <f>IFERROR(VLOOKUP($A561,tabla!$A$5:$AY$50000,4,FALSE),0)</f>
        <v>0</v>
      </c>
      <c r="G561" s="137">
        <f>IFERROR(VLOOKUP($A561,tabla!$A$5:$AY$50000,5,FALSE),0)</f>
        <v>0</v>
      </c>
      <c r="H561" s="146">
        <f>IFERROR(VLOOKUP($A561,tabla!$A$5:$AY$50000,6,FALSE),0)</f>
        <v>0</v>
      </c>
      <c r="I561" s="138">
        <f>IFERROR(VLOOKUP($A561,tabla!$A$5:$AY$50000,7,FALSE),0)</f>
        <v>0</v>
      </c>
    </row>
    <row r="562" spans="1:9" ht="9.75" customHeight="1" x14ac:dyDescent="0.2">
      <c r="A562" s="310" t="s">
        <v>1317</v>
      </c>
      <c r="B562" s="67">
        <v>1602240</v>
      </c>
      <c r="C562" s="53" t="s">
        <v>597</v>
      </c>
      <c r="D562" s="136">
        <f>IFERROR(VLOOKUP($A562,tabla!$A$5:$AY$50000,2,FALSE),0)</f>
        <v>35</v>
      </c>
      <c r="E562" s="82">
        <f>IFERROR(VLOOKUP($A562,tabla!$A$5:$AY$50000,3,FALSE),0)</f>
        <v>14</v>
      </c>
      <c r="F562" s="138">
        <f>IFERROR(VLOOKUP($A562,tabla!$A$5:$AY$50000,4,FALSE),0)</f>
        <v>21</v>
      </c>
      <c r="G562" s="137">
        <f>IFERROR(VLOOKUP($A562,tabla!$A$5:$AY$50000,5,FALSE),0)</f>
        <v>10</v>
      </c>
      <c r="H562" s="146">
        <f>IFERROR(VLOOKUP($A562,tabla!$A$5:$AY$50000,6,FALSE),0)</f>
        <v>25</v>
      </c>
      <c r="I562" s="138">
        <f>IFERROR(VLOOKUP($A562,tabla!$A$5:$AY$50000,7,FALSE),0)</f>
        <v>0</v>
      </c>
    </row>
    <row r="563" spans="1:9" ht="9.75" customHeight="1" x14ac:dyDescent="0.2">
      <c r="A563" s="310" t="s">
        <v>1494</v>
      </c>
      <c r="B563" s="67">
        <v>1602241</v>
      </c>
      <c r="C563" s="53" t="s">
        <v>598</v>
      </c>
      <c r="D563" s="136">
        <f>IFERROR(VLOOKUP($A563,tabla!$A$5:$AY$50000,2,FALSE),0)</f>
        <v>2</v>
      </c>
      <c r="E563" s="82">
        <f>IFERROR(VLOOKUP($A563,tabla!$A$5:$AY$50000,3,FALSE),0)</f>
        <v>1</v>
      </c>
      <c r="F563" s="138">
        <f>IFERROR(VLOOKUP($A563,tabla!$A$5:$AY$50000,4,FALSE),0)</f>
        <v>1</v>
      </c>
      <c r="G563" s="137">
        <f>IFERROR(VLOOKUP($A563,tabla!$A$5:$AY$50000,5,FALSE),0)</f>
        <v>2</v>
      </c>
      <c r="H563" s="146">
        <f>IFERROR(VLOOKUP($A563,tabla!$A$5:$AY$50000,6,FALSE),0)</f>
        <v>0</v>
      </c>
      <c r="I563" s="138">
        <f>IFERROR(VLOOKUP($A563,tabla!$A$5:$AY$50000,7,FALSE),0)</f>
        <v>0</v>
      </c>
    </row>
    <row r="564" spans="1:9" ht="9.75" customHeight="1" x14ac:dyDescent="0.2">
      <c r="A564" s="310" t="s">
        <v>1432</v>
      </c>
      <c r="B564" s="67">
        <v>1602242</v>
      </c>
      <c r="C564" s="53" t="s">
        <v>1106</v>
      </c>
      <c r="D564" s="136">
        <f>IFERROR(VLOOKUP($A564,tabla!$A$5:$AY$50000,2,FALSE),0)</f>
        <v>3</v>
      </c>
      <c r="E564" s="82">
        <f>IFERROR(VLOOKUP($A564,tabla!$A$5:$AY$50000,3,FALSE),0)</f>
        <v>1</v>
      </c>
      <c r="F564" s="138">
        <f>IFERROR(VLOOKUP($A564,tabla!$A$5:$AY$50000,4,FALSE),0)</f>
        <v>2</v>
      </c>
      <c r="G564" s="137">
        <f>IFERROR(VLOOKUP($A564,tabla!$A$5:$AY$50000,5,FALSE),0)</f>
        <v>2</v>
      </c>
      <c r="H564" s="146">
        <f>IFERROR(VLOOKUP($A564,tabla!$A$5:$AY$50000,6,FALSE),0)</f>
        <v>1</v>
      </c>
      <c r="I564" s="138">
        <f>IFERROR(VLOOKUP($A564,tabla!$A$5:$AY$50000,7,FALSE),0)</f>
        <v>0</v>
      </c>
    </row>
    <row r="565" spans="1:9" x14ac:dyDescent="0.2">
      <c r="A565" s="296"/>
      <c r="B565" s="408" t="s">
        <v>108</v>
      </c>
      <c r="C565" s="409"/>
      <c r="D565" s="144">
        <f>SUM(D541:D564)</f>
        <v>2491</v>
      </c>
      <c r="E565" s="144">
        <f>SUM(E541:E564)</f>
        <v>1612</v>
      </c>
      <c r="F565" s="144">
        <f t="shared" ref="F565:I565" si="8">SUM(F541:F564)</f>
        <v>879</v>
      </c>
      <c r="G565" s="202">
        <f t="shared" si="8"/>
        <v>1404</v>
      </c>
      <c r="H565" s="145">
        <f t="shared" si="8"/>
        <v>919</v>
      </c>
      <c r="I565" s="144">
        <f t="shared" si="8"/>
        <v>313</v>
      </c>
    </row>
    <row r="566" spans="1:9" x14ac:dyDescent="0.2">
      <c r="B566" s="410" t="s">
        <v>1083</v>
      </c>
      <c r="C566" s="410"/>
    </row>
    <row r="567" spans="1:9" ht="9.75" customHeight="1" x14ac:dyDescent="0.2">
      <c r="A567" s="310" t="s">
        <v>1238</v>
      </c>
      <c r="B567" s="71" t="s">
        <v>222</v>
      </c>
      <c r="C567" s="76" t="s">
        <v>223</v>
      </c>
      <c r="D567" s="136">
        <f>IFERROR(VLOOKUP($A567,tabla!$A$5:$AY$50000,2,FALSE),0)</f>
        <v>49356</v>
      </c>
      <c r="E567" s="82">
        <f>IFERROR(VLOOKUP($A567,tabla!$A$5:$AY$50000,3,FALSE),0)</f>
        <v>6578</v>
      </c>
      <c r="F567" s="138">
        <f>IFERROR(VLOOKUP($A567,tabla!$A$5:$AY$50000,4,FALSE),0)</f>
        <v>42778</v>
      </c>
      <c r="G567" s="137">
        <f>IFERROR(VLOOKUP($A567,tabla!$A$5:$AY$50000,5,FALSE),0)</f>
        <v>290</v>
      </c>
      <c r="H567" s="146">
        <f>IFERROR(VLOOKUP($A567,tabla!$A$5:$AY$50000,6,FALSE),0)</f>
        <v>44465</v>
      </c>
      <c r="I567" s="138">
        <f>IFERROR(VLOOKUP($A567,tabla!$A$5:$AY$50000,7,FALSE),0)</f>
        <v>128</v>
      </c>
    </row>
    <row r="568" spans="1:9" ht="9.75" customHeight="1" x14ac:dyDescent="0.2">
      <c r="A568" s="310" t="s">
        <v>1305</v>
      </c>
      <c r="B568" s="72" t="s">
        <v>224</v>
      </c>
      <c r="C568" s="77" t="s">
        <v>543</v>
      </c>
      <c r="D568" s="139">
        <f>IFERROR(VLOOKUP($A568,tabla!$A$5:$AY$50000,2,FALSE),0)</f>
        <v>2446</v>
      </c>
      <c r="E568" s="84">
        <f>IFERROR(VLOOKUP($A568,tabla!$A$5:$AY$50000,3,FALSE),0)</f>
        <v>1813</v>
      </c>
      <c r="F568" s="141">
        <f>IFERROR(VLOOKUP($A568,tabla!$A$5:$AY$50000,4,FALSE),0)</f>
        <v>633</v>
      </c>
      <c r="G568" s="140">
        <f>IFERROR(VLOOKUP($A568,tabla!$A$5:$AY$50000,5,FALSE),0)</f>
        <v>73</v>
      </c>
      <c r="H568" s="147">
        <f>IFERROR(VLOOKUP($A568,tabla!$A$5:$AY$50000,6,FALSE),0)</f>
        <v>2361</v>
      </c>
      <c r="I568" s="141">
        <f>IFERROR(VLOOKUP($A568,tabla!$A$5:$AY$50000,7,FALSE),0)</f>
        <v>0</v>
      </c>
    </row>
    <row r="569" spans="1:9" ht="9.75" customHeight="1" x14ac:dyDescent="0.2">
      <c r="A569" s="310" t="s">
        <v>1284</v>
      </c>
      <c r="B569" s="72" t="s">
        <v>225</v>
      </c>
      <c r="C569" s="77" t="s">
        <v>226</v>
      </c>
      <c r="D569" s="139">
        <f>IFERROR(VLOOKUP($A569,tabla!$A$5:$AY$50000,2,FALSE),0)</f>
        <v>333</v>
      </c>
      <c r="E569" s="84">
        <f>IFERROR(VLOOKUP($A569,tabla!$A$5:$AY$50000,3,FALSE),0)</f>
        <v>45</v>
      </c>
      <c r="F569" s="141">
        <f>IFERROR(VLOOKUP($A569,tabla!$A$5:$AY$50000,4,FALSE),0)</f>
        <v>288</v>
      </c>
      <c r="G569" s="140">
        <f>IFERROR(VLOOKUP($A569,tabla!$A$5:$AY$50000,5,FALSE),0)</f>
        <v>23</v>
      </c>
      <c r="H569" s="147">
        <f>IFERROR(VLOOKUP($A569,tabla!$A$5:$AY$50000,6,FALSE),0)</f>
        <v>374</v>
      </c>
      <c r="I569" s="141">
        <f>IFERROR(VLOOKUP($A569,tabla!$A$5:$AY$50000,7,FALSE),0)</f>
        <v>0</v>
      </c>
    </row>
    <row r="570" spans="1:9" ht="9.75" customHeight="1" x14ac:dyDescent="0.2">
      <c r="A570" s="310" t="s">
        <v>1239</v>
      </c>
      <c r="B570" s="72" t="s">
        <v>553</v>
      </c>
      <c r="C570" s="77" t="s">
        <v>565</v>
      </c>
      <c r="D570" s="139">
        <f>IFERROR(VLOOKUP($A570,tabla!$A$5:$AY$50000,2,FALSE),0)</f>
        <v>28763</v>
      </c>
      <c r="E570" s="84">
        <f>IFERROR(VLOOKUP($A570,tabla!$A$5:$AY$50000,3,FALSE),0)</f>
        <v>1251</v>
      </c>
      <c r="F570" s="141">
        <f>IFERROR(VLOOKUP($A570,tabla!$A$5:$AY$50000,4,FALSE),0)</f>
        <v>27512</v>
      </c>
      <c r="G570" s="140">
        <f>IFERROR(VLOOKUP($A570,tabla!$A$5:$AY$50000,5,FALSE),0)</f>
        <v>252</v>
      </c>
      <c r="H570" s="147">
        <f>IFERROR(VLOOKUP($A570,tabla!$A$5:$AY$50000,6,FALSE),0)</f>
        <v>27056</v>
      </c>
      <c r="I570" s="141">
        <f>IFERROR(VLOOKUP($A570,tabla!$A$5:$AY$50000,7,FALSE),0)</f>
        <v>88</v>
      </c>
    </row>
    <row r="571" spans="1:9" ht="9.75" customHeight="1" x14ac:dyDescent="0.2">
      <c r="A571" s="310" t="s">
        <v>1350</v>
      </c>
      <c r="B571" s="72" t="s">
        <v>544</v>
      </c>
      <c r="C571" s="77" t="s">
        <v>557</v>
      </c>
      <c r="D571" s="139">
        <f>IFERROR(VLOOKUP($A571,tabla!$A$5:$AY$50000,2,FALSE),0)</f>
        <v>448</v>
      </c>
      <c r="E571" s="84">
        <f>IFERROR(VLOOKUP($A571,tabla!$A$5:$AY$50000,3,FALSE),0)</f>
        <v>280</v>
      </c>
      <c r="F571" s="141">
        <f>IFERROR(VLOOKUP($A571,tabla!$A$5:$AY$50000,4,FALSE),0)</f>
        <v>168</v>
      </c>
      <c r="G571" s="140">
        <f>IFERROR(VLOOKUP($A571,tabla!$A$5:$AY$50000,5,FALSE),0)</f>
        <v>50</v>
      </c>
      <c r="H571" s="147">
        <f>IFERROR(VLOOKUP($A571,tabla!$A$5:$AY$50000,6,FALSE),0)</f>
        <v>348</v>
      </c>
      <c r="I571" s="141">
        <f>IFERROR(VLOOKUP($A571,tabla!$A$5:$AY$50000,7,FALSE),0)</f>
        <v>0</v>
      </c>
    </row>
    <row r="572" spans="1:9" ht="9.75" customHeight="1" x14ac:dyDescent="0.2">
      <c r="A572" s="310" t="s">
        <v>1339</v>
      </c>
      <c r="B572" s="72" t="s">
        <v>545</v>
      </c>
      <c r="C572" s="77" t="s">
        <v>558</v>
      </c>
      <c r="D572" s="139">
        <f>IFERROR(VLOOKUP($A572,tabla!$A$5:$AY$50000,2,FALSE),0)</f>
        <v>317</v>
      </c>
      <c r="E572" s="84">
        <f>IFERROR(VLOOKUP($A572,tabla!$A$5:$AY$50000,3,FALSE),0)</f>
        <v>127</v>
      </c>
      <c r="F572" s="141">
        <f>IFERROR(VLOOKUP($A572,tabla!$A$5:$AY$50000,4,FALSE),0)</f>
        <v>190</v>
      </c>
      <c r="G572" s="140">
        <f>IFERROR(VLOOKUP($A572,tabla!$A$5:$AY$50000,5,FALSE),0)</f>
        <v>31</v>
      </c>
      <c r="H572" s="147">
        <f>IFERROR(VLOOKUP($A572,tabla!$A$5:$AY$50000,6,FALSE),0)</f>
        <v>202</v>
      </c>
      <c r="I572" s="141">
        <f>IFERROR(VLOOKUP($A572,tabla!$A$5:$AY$50000,7,FALSE),0)</f>
        <v>0</v>
      </c>
    </row>
    <row r="573" spans="1:9" ht="9.75" customHeight="1" x14ac:dyDescent="0.2">
      <c r="A573" s="310" t="s">
        <v>1285</v>
      </c>
      <c r="B573" s="72" t="s">
        <v>546</v>
      </c>
      <c r="C573" s="77" t="s">
        <v>559</v>
      </c>
      <c r="D573" s="139">
        <f>IFERROR(VLOOKUP($A573,tabla!$A$5:$AY$50000,2,FALSE),0)</f>
        <v>121</v>
      </c>
      <c r="E573" s="84">
        <f>IFERROR(VLOOKUP($A573,tabla!$A$5:$AY$50000,3,FALSE),0)</f>
        <v>108</v>
      </c>
      <c r="F573" s="141">
        <f>IFERROR(VLOOKUP($A573,tabla!$A$5:$AY$50000,4,FALSE),0)</f>
        <v>13</v>
      </c>
      <c r="G573" s="140">
        <f>IFERROR(VLOOKUP($A573,tabla!$A$5:$AY$50000,5,FALSE),0)</f>
        <v>2</v>
      </c>
      <c r="H573" s="147">
        <f>IFERROR(VLOOKUP($A573,tabla!$A$5:$AY$50000,6,FALSE),0)</f>
        <v>144</v>
      </c>
      <c r="I573" s="141">
        <f>IFERROR(VLOOKUP($A573,tabla!$A$5:$AY$50000,7,FALSE),0)</f>
        <v>0</v>
      </c>
    </row>
    <row r="574" spans="1:9" ht="9.75" customHeight="1" x14ac:dyDescent="0.2">
      <c r="A574" s="310" t="s">
        <v>1351</v>
      </c>
      <c r="B574" s="72" t="s">
        <v>547</v>
      </c>
      <c r="C574" s="77" t="s">
        <v>560</v>
      </c>
      <c r="D574" s="139">
        <f>IFERROR(VLOOKUP($A574,tabla!$A$5:$AY$50000,2,FALSE),0)</f>
        <v>384</v>
      </c>
      <c r="E574" s="84">
        <f>IFERROR(VLOOKUP($A574,tabla!$A$5:$AY$50000,3,FALSE),0)</f>
        <v>47</v>
      </c>
      <c r="F574" s="141">
        <f>IFERROR(VLOOKUP($A574,tabla!$A$5:$AY$50000,4,FALSE),0)</f>
        <v>337</v>
      </c>
      <c r="G574" s="140">
        <f>IFERROR(VLOOKUP($A574,tabla!$A$5:$AY$50000,5,FALSE),0)</f>
        <v>150</v>
      </c>
      <c r="H574" s="147">
        <f>IFERROR(VLOOKUP($A574,tabla!$A$5:$AY$50000,6,FALSE),0)</f>
        <v>132</v>
      </c>
      <c r="I574" s="141">
        <f>IFERROR(VLOOKUP($A574,tabla!$A$5:$AY$50000,7,FALSE),0)</f>
        <v>0</v>
      </c>
    </row>
    <row r="575" spans="1:9" ht="9.75" customHeight="1" x14ac:dyDescent="0.2">
      <c r="A575" s="310" t="s">
        <v>1362</v>
      </c>
      <c r="B575" s="72" t="s">
        <v>548</v>
      </c>
      <c r="C575" s="77" t="s">
        <v>561</v>
      </c>
      <c r="D575" s="139">
        <f>IFERROR(VLOOKUP($A575,tabla!$A$5:$AY$50000,2,FALSE),0)</f>
        <v>37</v>
      </c>
      <c r="E575" s="84">
        <f>IFERROR(VLOOKUP($A575,tabla!$A$5:$AY$50000,3,FALSE),0)</f>
        <v>30</v>
      </c>
      <c r="F575" s="141">
        <f>IFERROR(VLOOKUP($A575,tabla!$A$5:$AY$50000,4,FALSE),0)</f>
        <v>7</v>
      </c>
      <c r="G575" s="140">
        <f>IFERROR(VLOOKUP($A575,tabla!$A$5:$AY$50000,5,FALSE),0)</f>
        <v>5</v>
      </c>
      <c r="H575" s="147">
        <f>IFERROR(VLOOKUP($A575,tabla!$A$5:$AY$50000,6,FALSE),0)</f>
        <v>39</v>
      </c>
      <c r="I575" s="141">
        <f>IFERROR(VLOOKUP($A575,tabla!$A$5:$AY$50000,7,FALSE),0)</f>
        <v>0</v>
      </c>
    </row>
    <row r="576" spans="1:9" ht="9.75" customHeight="1" x14ac:dyDescent="0.2">
      <c r="A576" s="310" t="s">
        <v>1388</v>
      </c>
      <c r="B576" s="72" t="s">
        <v>549</v>
      </c>
      <c r="C576" s="77" t="s">
        <v>562</v>
      </c>
      <c r="D576" s="139">
        <f>IFERROR(VLOOKUP($A576,tabla!$A$5:$AY$50000,2,FALSE),0)</f>
        <v>46</v>
      </c>
      <c r="E576" s="84">
        <f>IFERROR(VLOOKUP($A576,tabla!$A$5:$AY$50000,3,FALSE),0)</f>
        <v>42</v>
      </c>
      <c r="F576" s="141">
        <f>IFERROR(VLOOKUP($A576,tabla!$A$5:$AY$50000,4,FALSE),0)</f>
        <v>4</v>
      </c>
      <c r="G576" s="140">
        <f>IFERROR(VLOOKUP($A576,tabla!$A$5:$AY$50000,5,FALSE),0)</f>
        <v>23</v>
      </c>
      <c r="H576" s="147">
        <f>IFERROR(VLOOKUP($A576,tabla!$A$5:$AY$50000,6,FALSE),0)</f>
        <v>28</v>
      </c>
      <c r="I576" s="141">
        <f>IFERROR(VLOOKUP($A576,tabla!$A$5:$AY$50000,7,FALSE),0)</f>
        <v>0</v>
      </c>
    </row>
    <row r="577" spans="1:9" ht="9.75" customHeight="1" x14ac:dyDescent="0.2">
      <c r="A577" s="310" t="s">
        <v>1286</v>
      </c>
      <c r="B577" s="72" t="s">
        <v>550</v>
      </c>
      <c r="C577" s="77" t="s">
        <v>563</v>
      </c>
      <c r="D577" s="139">
        <f>IFERROR(VLOOKUP($A577,tabla!$A$5:$AY$50000,2,FALSE),0)</f>
        <v>1798</v>
      </c>
      <c r="E577" s="84">
        <f>IFERROR(VLOOKUP($A577,tabla!$A$5:$AY$50000,3,FALSE),0)</f>
        <v>923</v>
      </c>
      <c r="F577" s="141">
        <f>IFERROR(VLOOKUP($A577,tabla!$A$5:$AY$50000,4,FALSE),0)</f>
        <v>875</v>
      </c>
      <c r="G577" s="140">
        <f>IFERROR(VLOOKUP($A577,tabla!$A$5:$AY$50000,5,FALSE),0)</f>
        <v>228</v>
      </c>
      <c r="H577" s="147">
        <f>IFERROR(VLOOKUP($A577,tabla!$A$5:$AY$50000,6,FALSE),0)</f>
        <v>1456</v>
      </c>
      <c r="I577" s="141">
        <f>IFERROR(VLOOKUP($A577,tabla!$A$5:$AY$50000,7,FALSE),0)</f>
        <v>0</v>
      </c>
    </row>
    <row r="578" spans="1:9" ht="9.75" customHeight="1" x14ac:dyDescent="0.2">
      <c r="A578" s="310" t="s">
        <v>1240</v>
      </c>
      <c r="B578" s="72" t="s">
        <v>551</v>
      </c>
      <c r="C578" s="77" t="s">
        <v>999</v>
      </c>
      <c r="D578" s="139">
        <f>IFERROR(VLOOKUP($A578,tabla!$A$5:$AY$50000,2,FALSE),0)</f>
        <v>145619</v>
      </c>
      <c r="E578" s="84">
        <f>IFERROR(VLOOKUP($A578,tabla!$A$5:$AY$50000,3,FALSE),0)</f>
        <v>74356</v>
      </c>
      <c r="F578" s="141">
        <f>IFERROR(VLOOKUP($A578,tabla!$A$5:$AY$50000,4,FALSE),0)</f>
        <v>71263</v>
      </c>
      <c r="G578" s="140">
        <f>IFERROR(VLOOKUP($A578,tabla!$A$5:$AY$50000,5,FALSE),0)</f>
        <v>851</v>
      </c>
      <c r="H578" s="147">
        <f>IFERROR(VLOOKUP($A578,tabla!$A$5:$AY$50000,6,FALSE),0)</f>
        <v>136292</v>
      </c>
      <c r="I578" s="141">
        <f>IFERROR(VLOOKUP($A578,tabla!$A$5:$AY$50000,7,FALSE),0)</f>
        <v>388</v>
      </c>
    </row>
    <row r="579" spans="1:9" ht="9.75" customHeight="1" x14ac:dyDescent="0.2">
      <c r="A579" s="310" t="s">
        <v>1287</v>
      </c>
      <c r="B579" s="72" t="s">
        <v>552</v>
      </c>
      <c r="C579" s="77" t="s">
        <v>564</v>
      </c>
      <c r="D579" s="139">
        <f>IFERROR(VLOOKUP($A579,tabla!$A$5:$AY$50000,2,FALSE),0)</f>
        <v>27477</v>
      </c>
      <c r="E579" s="84">
        <f>IFERROR(VLOOKUP($A579,tabla!$A$5:$AY$50000,3,FALSE),0)</f>
        <v>21620</v>
      </c>
      <c r="F579" s="141">
        <f>IFERROR(VLOOKUP($A579,tabla!$A$5:$AY$50000,4,FALSE),0)</f>
        <v>5857</v>
      </c>
      <c r="G579" s="140">
        <f>IFERROR(VLOOKUP($A579,tabla!$A$5:$AY$50000,5,FALSE),0)</f>
        <v>99</v>
      </c>
      <c r="H579" s="147">
        <f>IFERROR(VLOOKUP($A579,tabla!$A$5:$AY$50000,6,FALSE),0)</f>
        <v>26019</v>
      </c>
      <c r="I579" s="141">
        <f>IFERROR(VLOOKUP($A579,tabla!$A$5:$AY$50000,7,FALSE),0)</f>
        <v>5</v>
      </c>
    </row>
    <row r="580" spans="1:9" ht="9.75" customHeight="1" x14ac:dyDescent="0.2">
      <c r="A580" s="310" t="s">
        <v>1288</v>
      </c>
      <c r="B580" s="72" t="s">
        <v>554</v>
      </c>
      <c r="C580" s="77" t="s">
        <v>566</v>
      </c>
      <c r="D580" s="139">
        <f>IFERROR(VLOOKUP($A580,tabla!$A$5:$AY$50000,2,FALSE),0)</f>
        <v>1279</v>
      </c>
      <c r="E580" s="84">
        <f>IFERROR(VLOOKUP($A580,tabla!$A$5:$AY$50000,3,FALSE),0)</f>
        <v>980</v>
      </c>
      <c r="F580" s="141">
        <f>IFERROR(VLOOKUP($A580,tabla!$A$5:$AY$50000,4,FALSE),0)</f>
        <v>299</v>
      </c>
      <c r="G580" s="140">
        <f>IFERROR(VLOOKUP($A580,tabla!$A$5:$AY$50000,5,FALSE),0)</f>
        <v>30</v>
      </c>
      <c r="H580" s="147">
        <f>IFERROR(VLOOKUP($A580,tabla!$A$5:$AY$50000,6,FALSE),0)</f>
        <v>1228</v>
      </c>
      <c r="I580" s="141">
        <f>IFERROR(VLOOKUP($A580,tabla!$A$5:$AY$50000,7,FALSE),0)</f>
        <v>0</v>
      </c>
    </row>
    <row r="581" spans="1:9" ht="9.75" customHeight="1" x14ac:dyDescent="0.2">
      <c r="A581" s="310" t="s">
        <v>1300</v>
      </c>
      <c r="B581" s="72" t="s">
        <v>555</v>
      </c>
      <c r="C581" s="77" t="s">
        <v>567</v>
      </c>
      <c r="D581" s="139">
        <f>IFERROR(VLOOKUP($A581,tabla!$A$5:$AY$50000,2,FALSE),0)</f>
        <v>225</v>
      </c>
      <c r="E581" s="84">
        <f>IFERROR(VLOOKUP($A581,tabla!$A$5:$AY$50000,3,FALSE),0)</f>
        <v>85</v>
      </c>
      <c r="F581" s="141">
        <f>IFERROR(VLOOKUP($A581,tabla!$A$5:$AY$50000,4,FALSE),0)</f>
        <v>140</v>
      </c>
      <c r="G581" s="140">
        <f>IFERROR(VLOOKUP($A581,tabla!$A$5:$AY$50000,5,FALSE),0)</f>
        <v>46</v>
      </c>
      <c r="H581" s="147">
        <f>IFERROR(VLOOKUP($A581,tabla!$A$5:$AY$50000,6,FALSE),0)</f>
        <v>173</v>
      </c>
      <c r="I581" s="141">
        <f>IFERROR(VLOOKUP($A581,tabla!$A$5:$AY$50000,7,FALSE),0)</f>
        <v>0</v>
      </c>
    </row>
    <row r="582" spans="1:9" ht="9.75" customHeight="1" x14ac:dyDescent="0.2">
      <c r="A582" s="310" t="s">
        <v>1249</v>
      </c>
      <c r="B582" s="72" t="s">
        <v>556</v>
      </c>
      <c r="C582" s="77" t="s">
        <v>1000</v>
      </c>
      <c r="D582" s="139">
        <f>IFERROR(VLOOKUP($A582,tabla!$A$5:$AY$50000,2,FALSE),0)</f>
        <v>1506</v>
      </c>
      <c r="E582" s="84">
        <f>IFERROR(VLOOKUP($A582,tabla!$A$5:$AY$50000,3,FALSE),0)</f>
        <v>816</v>
      </c>
      <c r="F582" s="141">
        <f>IFERROR(VLOOKUP($A582,tabla!$A$5:$AY$50000,4,FALSE),0)</f>
        <v>690</v>
      </c>
      <c r="G582" s="140">
        <f>IFERROR(VLOOKUP($A582,tabla!$A$5:$AY$50000,5,FALSE),0)</f>
        <v>12</v>
      </c>
      <c r="H582" s="147">
        <f>IFERROR(VLOOKUP($A582,tabla!$A$5:$AY$50000,6,FALSE),0)</f>
        <v>1391</v>
      </c>
      <c r="I582" s="141">
        <f>IFERROR(VLOOKUP($A582,tabla!$A$5:$AY$50000,7,FALSE),0)</f>
        <v>4</v>
      </c>
    </row>
    <row r="583" spans="1:9" ht="9.75" customHeight="1" x14ac:dyDescent="0.2">
      <c r="A583" s="310" t="s">
        <v>1259</v>
      </c>
      <c r="B583" s="73"/>
      <c r="C583" s="77" t="s">
        <v>993</v>
      </c>
      <c r="D583" s="142">
        <f>IFERROR(VLOOKUP($A583,tabla!$A$5:$AY$50000,2,FALSE),0)</f>
        <v>12866</v>
      </c>
      <c r="E583" s="97">
        <f>IFERROR(VLOOKUP($A583,tabla!$A$5:$AY$50000,3,FALSE),0)</f>
        <v>99</v>
      </c>
      <c r="F583" s="201">
        <f>IFERROR(VLOOKUP($A583,tabla!$A$5:$AY$50000,4,FALSE),0)</f>
        <v>12767</v>
      </c>
      <c r="G583" s="200">
        <f>IFERROR(VLOOKUP($A583,tabla!$A$5:$AY$50000,5,FALSE),0)</f>
        <v>127</v>
      </c>
      <c r="H583" s="148">
        <f>IFERROR(VLOOKUP($A583,tabla!$A$5:$AY$50000,6,FALSE),0)</f>
        <v>10376</v>
      </c>
      <c r="I583" s="201">
        <f>IFERROR(VLOOKUP($A583,tabla!$A$5:$AY$50000,7,FALSE),0)</f>
        <v>1083</v>
      </c>
    </row>
    <row r="584" spans="1:9" x14ac:dyDescent="0.2">
      <c r="A584" s="296"/>
      <c r="B584" s="408" t="s">
        <v>108</v>
      </c>
      <c r="C584" s="409"/>
      <c r="D584" s="128">
        <f t="shared" ref="D584:I584" si="9">SUM(D567:D583)</f>
        <v>273021</v>
      </c>
      <c r="E584" s="128">
        <f t="shared" si="9"/>
        <v>109200</v>
      </c>
      <c r="F584" s="204">
        <f t="shared" si="9"/>
        <v>163821</v>
      </c>
      <c r="G584" s="205">
        <f t="shared" si="9"/>
        <v>2292</v>
      </c>
      <c r="H584" s="213">
        <f t="shared" si="9"/>
        <v>252084</v>
      </c>
      <c r="I584" s="204">
        <f t="shared" si="9"/>
        <v>1696</v>
      </c>
    </row>
    <row r="585" spans="1:9" x14ac:dyDescent="0.2">
      <c r="B585" s="348" t="s">
        <v>341</v>
      </c>
      <c r="C585" s="411" t="s">
        <v>1043</v>
      </c>
      <c r="D585" s="348" t="s">
        <v>108</v>
      </c>
      <c r="E585" s="348" t="s">
        <v>1003</v>
      </c>
      <c r="F585" s="348" t="s">
        <v>1058</v>
      </c>
      <c r="G585" s="348" t="s">
        <v>1038</v>
      </c>
    </row>
    <row r="586" spans="1:9" x14ac:dyDescent="0.2">
      <c r="B586" s="349"/>
      <c r="C586" s="412"/>
      <c r="D586" s="349"/>
      <c r="E586" s="349"/>
      <c r="F586" s="349"/>
      <c r="G586" s="349"/>
    </row>
    <row r="587" spans="1:9" x14ac:dyDescent="0.2">
      <c r="A587" s="310" t="s">
        <v>1241</v>
      </c>
      <c r="B587" s="43" t="s">
        <v>450</v>
      </c>
      <c r="C587" s="40" t="s">
        <v>1044</v>
      </c>
      <c r="D587" s="136">
        <f>IFERROR(VLOOKUP($A587,tabla!$A$5:$AY$50000,2,FALSE),0)</f>
        <v>101589</v>
      </c>
      <c r="E587" s="84">
        <f>IFERROR(VLOOKUP($A587,tabla!$A$5:$AY$50000,3,FALSE),0)</f>
        <v>4921</v>
      </c>
      <c r="F587" s="84">
        <f>IFERROR(VLOOKUP($A587,tabla!$A$5:$AY$50000,4,FALSE),0)</f>
        <v>96668</v>
      </c>
      <c r="G587" s="84">
        <f>IFERROR(VLOOKUP($A587,tabla!$A$5:$AY$50000,5,FALSE),0)</f>
        <v>23298</v>
      </c>
    </row>
    <row r="588" spans="1:9" x14ac:dyDescent="0.2">
      <c r="A588" s="310" t="s">
        <v>1242</v>
      </c>
      <c r="B588" s="44" t="s">
        <v>451</v>
      </c>
      <c r="C588" s="41" t="s">
        <v>1045</v>
      </c>
      <c r="D588" s="149">
        <f>IFERROR(VLOOKUP($A588,tabla!$A$5:$AY$50000,2,FALSE),0)</f>
        <v>24026</v>
      </c>
      <c r="E588" s="97">
        <f>IFERROR(VLOOKUP($A588,tabla!$A$5:$AY$50000,3,FALSE),0)</f>
        <v>848</v>
      </c>
      <c r="F588" s="97">
        <f>IFERROR(VLOOKUP($A588,tabla!$A$5:$AY$50000,4,FALSE),0)</f>
        <v>23178</v>
      </c>
      <c r="G588" s="97">
        <f>IFERROR(VLOOKUP($A588,tabla!$A$5:$AY$50000,5,FALSE),0)</f>
        <v>1197</v>
      </c>
    </row>
    <row r="589" spans="1:9" x14ac:dyDescent="0.2">
      <c r="A589" s="296"/>
      <c r="B589" s="430" t="s">
        <v>108</v>
      </c>
      <c r="C589" s="431"/>
      <c r="D589" s="150">
        <f>SUM(D587:D588)</f>
        <v>125615</v>
      </c>
      <c r="E589" s="150">
        <f t="shared" ref="E589:G589" si="10">SUM(E587:E588)</f>
        <v>5769</v>
      </c>
      <c r="F589" s="150">
        <f t="shared" si="10"/>
        <v>119846</v>
      </c>
      <c r="G589" s="150">
        <f t="shared" si="10"/>
        <v>24495</v>
      </c>
    </row>
    <row r="590" spans="1:9" ht="35.25" customHeight="1" x14ac:dyDescent="0.2">
      <c r="B590" s="413" t="s">
        <v>1084</v>
      </c>
      <c r="C590" s="413"/>
      <c r="D590" s="413"/>
      <c r="E590" s="413"/>
      <c r="F590" s="413"/>
      <c r="G590" s="413"/>
      <c r="H590" s="413"/>
      <c r="I590" s="413"/>
    </row>
    <row r="591" spans="1:9" x14ac:dyDescent="0.2">
      <c r="B591" s="411" t="s">
        <v>1046</v>
      </c>
      <c r="C591" s="414"/>
      <c r="D591" s="348" t="s">
        <v>108</v>
      </c>
      <c r="E591" s="416" t="s">
        <v>1003</v>
      </c>
      <c r="F591" s="418" t="s">
        <v>1058</v>
      </c>
      <c r="G591" s="420" t="s">
        <v>1037</v>
      </c>
      <c r="H591" s="421"/>
      <c r="I591" s="414" t="s">
        <v>1038</v>
      </c>
    </row>
    <row r="592" spans="1:9" ht="24.75" customHeight="1" x14ac:dyDescent="0.2">
      <c r="B592" s="412"/>
      <c r="C592" s="415"/>
      <c r="D592" s="349"/>
      <c r="E592" s="417"/>
      <c r="F592" s="419"/>
      <c r="G592" s="45" t="s">
        <v>1039</v>
      </c>
      <c r="H592" s="199" t="s">
        <v>1040</v>
      </c>
      <c r="I592" s="415"/>
    </row>
    <row r="593" spans="1:9" x14ac:dyDescent="0.2">
      <c r="A593" s="310" t="s">
        <v>1306</v>
      </c>
      <c r="B593" s="427" t="s">
        <v>454</v>
      </c>
      <c r="C593" s="428"/>
      <c r="D593" s="139">
        <f>IFERROR(VLOOKUP($A593,tabla!$A$5:$AY$50000,2,FALSE),0)</f>
        <v>932</v>
      </c>
      <c r="E593" s="140">
        <f>IFERROR(VLOOKUP($A593,tabla!$A$5:$AY$50000,3,FALSE),0)</f>
        <v>0</v>
      </c>
      <c r="F593" s="147">
        <f>IFERROR(VLOOKUP($A593,tabla!$A$5:$AY$50000,4,FALSE),0)</f>
        <v>932</v>
      </c>
      <c r="G593" s="214">
        <f>IFERROR(VLOOKUP($A593,tabla!$A$5:$AY$50000,5,FALSE),0)</f>
        <v>35</v>
      </c>
      <c r="H593" s="141">
        <f>IFERROR(VLOOKUP($A593,tabla!$A$5:$AY$50000,6,FALSE),0)</f>
        <v>885</v>
      </c>
      <c r="I593" s="141">
        <f>IFERROR(VLOOKUP($A593,tabla!$A$5:$AY$50000,7,FALSE),0)</f>
        <v>3</v>
      </c>
    </row>
    <row r="594" spans="1:9" x14ac:dyDescent="0.2">
      <c r="A594" s="310" t="s">
        <v>1809</v>
      </c>
      <c r="B594" s="404" t="s">
        <v>1047</v>
      </c>
      <c r="C594" s="405"/>
      <c r="D594" s="139">
        <f>IFERROR(VLOOKUP($A594,tabla!$A$5:$AY$50000,2,FALSE),0)</f>
        <v>0</v>
      </c>
      <c r="E594" s="140">
        <f>IFERROR(VLOOKUP($A594,tabla!$A$5:$AY$50000,3,FALSE),0)</f>
        <v>0</v>
      </c>
      <c r="F594" s="147">
        <f>IFERROR(VLOOKUP($A594,tabla!$A$5:$AY$50000,4,FALSE),0)</f>
        <v>0</v>
      </c>
      <c r="G594" s="214">
        <f>IFERROR(VLOOKUP($A594,tabla!$A$5:$AY$50000,5,FALSE),0)</f>
        <v>0</v>
      </c>
      <c r="H594" s="141">
        <f>IFERROR(VLOOKUP($A594,tabla!$A$5:$AY$50000,6,FALSE),0)</f>
        <v>0</v>
      </c>
      <c r="I594" s="141">
        <f>IFERROR(VLOOKUP($A594,tabla!$A$5:$AY$50000,7,FALSE),0)</f>
        <v>0</v>
      </c>
    </row>
    <row r="595" spans="1:9" x14ac:dyDescent="0.2">
      <c r="A595" s="310" t="s">
        <v>1810</v>
      </c>
      <c r="B595" s="404" t="s">
        <v>455</v>
      </c>
      <c r="C595" s="405"/>
      <c r="D595" s="139">
        <f>IFERROR(VLOOKUP($A595,tabla!$A$5:$AY$50000,2,FALSE),0)</f>
        <v>0</v>
      </c>
      <c r="E595" s="140">
        <f>IFERROR(VLOOKUP($A595,tabla!$A$5:$AY$50000,3,FALSE),0)</f>
        <v>0</v>
      </c>
      <c r="F595" s="147">
        <f>IFERROR(VLOOKUP($A595,tabla!$A$5:$AY$50000,4,FALSE),0)</f>
        <v>0</v>
      </c>
      <c r="G595" s="214">
        <f>IFERROR(VLOOKUP($A595,tabla!$A$5:$AY$50000,5,FALSE),0)</f>
        <v>0</v>
      </c>
      <c r="H595" s="141">
        <f>IFERROR(VLOOKUP($A595,tabla!$A$5:$AY$50000,6,FALSE),0)</f>
        <v>0</v>
      </c>
      <c r="I595" s="141">
        <f>IFERROR(VLOOKUP($A595,tabla!$A$5:$AY$50000,7,FALSE),0)</f>
        <v>0</v>
      </c>
    </row>
    <row r="596" spans="1:9" x14ac:dyDescent="0.2">
      <c r="A596" s="310" t="s">
        <v>1811</v>
      </c>
      <c r="B596" s="404" t="s">
        <v>1048</v>
      </c>
      <c r="C596" s="405"/>
      <c r="D596" s="139">
        <f>IFERROR(VLOOKUP($A596,tabla!$A$5:$AY$50000,2,FALSE),0)</f>
        <v>0</v>
      </c>
      <c r="E596" s="140">
        <f>IFERROR(VLOOKUP($A596,tabla!$A$5:$AY$50000,3,FALSE),0)</f>
        <v>0</v>
      </c>
      <c r="F596" s="147">
        <f>IFERROR(VLOOKUP($A596,tabla!$A$5:$AY$50000,4,FALSE),0)</f>
        <v>0</v>
      </c>
      <c r="G596" s="214">
        <f>IFERROR(VLOOKUP($A596,tabla!$A$5:$AY$50000,5,FALSE),0)</f>
        <v>0</v>
      </c>
      <c r="H596" s="141">
        <f>IFERROR(VLOOKUP($A596,tabla!$A$5:$AY$50000,6,FALSE),0)</f>
        <v>0</v>
      </c>
      <c r="I596" s="141">
        <f>IFERROR(VLOOKUP($A596,tabla!$A$5:$AY$50000,7,FALSE),0)</f>
        <v>0</v>
      </c>
    </row>
    <row r="597" spans="1:9" x14ac:dyDescent="0.2">
      <c r="A597" s="310" t="s">
        <v>1812</v>
      </c>
      <c r="B597" s="404" t="s">
        <v>1049</v>
      </c>
      <c r="C597" s="405"/>
      <c r="D597" s="139">
        <f>IFERROR(VLOOKUP($A597,tabla!$A$5:$AY$50000,2,FALSE),0)</f>
        <v>0</v>
      </c>
      <c r="E597" s="140">
        <f>IFERROR(VLOOKUP($A597,tabla!$A$5:$AY$50000,3,FALSE),0)</f>
        <v>0</v>
      </c>
      <c r="F597" s="147">
        <f>IFERROR(VLOOKUP($A597,tabla!$A$5:$AY$50000,4,FALSE),0)</f>
        <v>0</v>
      </c>
      <c r="G597" s="214">
        <f>IFERROR(VLOOKUP($A597,tabla!$A$5:$AY$50000,5,FALSE),0)</f>
        <v>0</v>
      </c>
      <c r="H597" s="141">
        <f>IFERROR(VLOOKUP($A597,tabla!$A$5:$AY$50000,6,FALSE),0)</f>
        <v>0</v>
      </c>
      <c r="I597" s="141">
        <f>IFERROR(VLOOKUP($A597,tabla!$A$5:$AY$50000,7,FALSE),0)</f>
        <v>0</v>
      </c>
    </row>
    <row r="598" spans="1:9" x14ac:dyDescent="0.2">
      <c r="A598" s="310" t="s">
        <v>1813</v>
      </c>
      <c r="B598" s="404" t="s">
        <v>1050</v>
      </c>
      <c r="C598" s="405"/>
      <c r="D598" s="139">
        <f>IFERROR(VLOOKUP($A598,tabla!$A$5:$AY$50000,2,FALSE),0)</f>
        <v>0</v>
      </c>
      <c r="E598" s="140">
        <f>IFERROR(VLOOKUP($A598,tabla!$A$5:$AY$50000,3,FALSE),0)</f>
        <v>0</v>
      </c>
      <c r="F598" s="147">
        <f>IFERROR(VLOOKUP($A598,tabla!$A$5:$AY$50000,4,FALSE),0)</f>
        <v>0</v>
      </c>
      <c r="G598" s="214">
        <f>IFERROR(VLOOKUP($A598,tabla!$A$5:$AY$50000,5,FALSE),0)</f>
        <v>0</v>
      </c>
      <c r="H598" s="141">
        <f>IFERROR(VLOOKUP($A598,tabla!$A$5:$AY$50000,6,FALSE),0)</f>
        <v>0</v>
      </c>
      <c r="I598" s="141">
        <f>IFERROR(VLOOKUP($A598,tabla!$A$5:$AY$50000,7,FALSE),0)</f>
        <v>0</v>
      </c>
    </row>
    <row r="599" spans="1:9" x14ac:dyDescent="0.2">
      <c r="A599" s="310" t="s">
        <v>1363</v>
      </c>
      <c r="B599" s="404" t="s">
        <v>1051</v>
      </c>
      <c r="C599" s="405"/>
      <c r="D599" s="139">
        <f>IFERROR(VLOOKUP($A599,tabla!$A$5:$AY$50000,2,FALSE),0)</f>
        <v>56</v>
      </c>
      <c r="E599" s="140">
        <f>IFERROR(VLOOKUP($A599,tabla!$A$5:$AY$50000,3,FALSE),0)</f>
        <v>0</v>
      </c>
      <c r="F599" s="147">
        <f>IFERROR(VLOOKUP($A599,tabla!$A$5:$AY$50000,4,FALSE),0)</f>
        <v>56</v>
      </c>
      <c r="G599" s="214">
        <f>IFERROR(VLOOKUP($A599,tabla!$A$5:$AY$50000,5,FALSE),0)</f>
        <v>0</v>
      </c>
      <c r="H599" s="141">
        <f>IFERROR(VLOOKUP($A599,tabla!$A$5:$AY$50000,6,FALSE),0)</f>
        <v>56</v>
      </c>
      <c r="I599" s="141">
        <f>IFERROR(VLOOKUP($A599,tabla!$A$5:$AY$50000,7,FALSE),0)</f>
        <v>0</v>
      </c>
    </row>
    <row r="600" spans="1:9" x14ac:dyDescent="0.2">
      <c r="A600" s="311" t="s">
        <v>1250</v>
      </c>
      <c r="B600" s="404" t="s">
        <v>340</v>
      </c>
      <c r="C600" s="405"/>
      <c r="D600" s="139">
        <f>IFERROR(VLOOKUP($A600,tabla!$A$5:$AY$50000,2,FALSE),0)</f>
        <v>1230</v>
      </c>
      <c r="E600" s="140">
        <f>IFERROR(VLOOKUP($A600,tabla!$A$5:$AY$50000,3,FALSE),0)</f>
        <v>0</v>
      </c>
      <c r="F600" s="147">
        <f>IFERROR(VLOOKUP($A600,tabla!$A$5:$AY$50000,4,FALSE),0)</f>
        <v>1230</v>
      </c>
      <c r="G600" s="214">
        <f>IFERROR(VLOOKUP($A600,tabla!$A$5:$AY$50000,5,FALSE),0)</f>
        <v>0</v>
      </c>
      <c r="H600" s="141">
        <f>IFERROR(VLOOKUP($A600,tabla!$A$5:$AY$50000,6,FALSE),0)</f>
        <v>1216</v>
      </c>
      <c r="I600" s="141">
        <f>IFERROR(VLOOKUP($A600,tabla!$A$5:$AY$50000,7,FALSE),0)</f>
        <v>0</v>
      </c>
    </row>
    <row r="601" spans="1:9" x14ac:dyDescent="0.2">
      <c r="A601" s="311" t="s">
        <v>1243</v>
      </c>
      <c r="B601" s="404" t="s">
        <v>175</v>
      </c>
      <c r="C601" s="405"/>
      <c r="D601" s="139">
        <f>IFERROR(VLOOKUP($A601,tabla!$A$5:$AY$50000,2,FALSE),0)</f>
        <v>943</v>
      </c>
      <c r="E601" s="140">
        <f>IFERROR(VLOOKUP($A601,tabla!$A$5:$AY$50000,3,FALSE),0)</f>
        <v>0</v>
      </c>
      <c r="F601" s="147">
        <f>IFERROR(VLOOKUP($A601,tabla!$A$5:$AY$50000,4,FALSE),0)</f>
        <v>943</v>
      </c>
      <c r="G601" s="214">
        <f>IFERROR(VLOOKUP($A601,tabla!$A$5:$AY$50000,5,FALSE),0)</f>
        <v>2</v>
      </c>
      <c r="H601" s="141">
        <f>IFERROR(VLOOKUP($A601,tabla!$A$5:$AY$50000,6,FALSE),0)</f>
        <v>933</v>
      </c>
      <c r="I601" s="141">
        <f>IFERROR(VLOOKUP($A601,tabla!$A$5:$AY$50000,7,FALSE),0)</f>
        <v>0</v>
      </c>
    </row>
    <row r="602" spans="1:9" x14ac:dyDescent="0.2">
      <c r="A602" s="311" t="s">
        <v>1244</v>
      </c>
      <c r="B602" s="404" t="s">
        <v>1052</v>
      </c>
      <c r="C602" s="405"/>
      <c r="D602" s="139">
        <f>IFERROR(VLOOKUP($A602,tabla!$A$5:$AY$50000,2,FALSE),0)</f>
        <v>52</v>
      </c>
      <c r="E602" s="140">
        <f>IFERROR(VLOOKUP($A602,tabla!$A$5:$AY$50000,3,FALSE),0)</f>
        <v>0</v>
      </c>
      <c r="F602" s="147">
        <f>IFERROR(VLOOKUP($A602,tabla!$A$5:$AY$50000,4,FALSE),0)</f>
        <v>52</v>
      </c>
      <c r="G602" s="214">
        <f>IFERROR(VLOOKUP($A602,tabla!$A$5:$AY$50000,5,FALSE),0)</f>
        <v>0</v>
      </c>
      <c r="H602" s="141">
        <f>IFERROR(VLOOKUP($A602,tabla!$A$5:$AY$50000,6,FALSE),0)</f>
        <v>65</v>
      </c>
      <c r="I602" s="141">
        <f>IFERROR(VLOOKUP($A602,tabla!$A$5:$AY$50000,7,FALSE),0)</f>
        <v>0</v>
      </c>
    </row>
    <row r="603" spans="1:9" x14ac:dyDescent="0.2">
      <c r="A603" s="311" t="s">
        <v>1245</v>
      </c>
      <c r="B603" s="404" t="s">
        <v>1053</v>
      </c>
      <c r="C603" s="405"/>
      <c r="D603" s="139">
        <f>IFERROR(VLOOKUP($A603,tabla!$A$5:$AY$50000,2,FALSE),0)</f>
        <v>43109</v>
      </c>
      <c r="E603" s="140">
        <f>IFERROR(VLOOKUP($A603,tabla!$A$5:$AY$50000,3,FALSE),0)</f>
        <v>29465</v>
      </c>
      <c r="F603" s="147">
        <f>IFERROR(VLOOKUP($A603,tabla!$A$5:$AY$50000,4,FALSE),0)</f>
        <v>13644</v>
      </c>
      <c r="G603" s="214">
        <f>IFERROR(VLOOKUP($A603,tabla!$A$5:$AY$50000,5,FALSE),0)</f>
        <v>1362</v>
      </c>
      <c r="H603" s="141">
        <f>IFERROR(VLOOKUP($A603,tabla!$A$5:$AY$50000,6,FALSE),0)</f>
        <v>37690</v>
      </c>
      <c r="I603" s="141">
        <f>IFERROR(VLOOKUP($A603,tabla!$A$5:$AY$50000,7,FALSE),0)</f>
        <v>41</v>
      </c>
    </row>
    <row r="604" spans="1:9" x14ac:dyDescent="0.2">
      <c r="A604" s="311" t="s">
        <v>1307</v>
      </c>
      <c r="B604" s="25" t="s">
        <v>1054</v>
      </c>
      <c r="C604" s="26"/>
      <c r="D604" s="139">
        <f>IFERROR(VLOOKUP($A604,tabla!$A$5:$AY$50000,2,FALSE),0)</f>
        <v>122</v>
      </c>
      <c r="E604" s="140">
        <f>IFERROR(VLOOKUP($A604,tabla!$A$5:$AY$50000,3,FALSE),0)</f>
        <v>11</v>
      </c>
      <c r="F604" s="147">
        <f>IFERROR(VLOOKUP($A604,tabla!$A$5:$AY$50000,4,FALSE),0)</f>
        <v>111</v>
      </c>
      <c r="G604" s="214">
        <f>IFERROR(VLOOKUP($A604,tabla!$A$5:$AY$50000,5,FALSE),0)</f>
        <v>0</v>
      </c>
      <c r="H604" s="141">
        <f>IFERROR(VLOOKUP($A604,tabla!$A$5:$AY$50000,6,FALSE),0)</f>
        <v>44</v>
      </c>
      <c r="I604" s="141">
        <f>IFERROR(VLOOKUP($A604,tabla!$A$5:$AY$50000,7,FALSE),0)</f>
        <v>253</v>
      </c>
    </row>
    <row r="605" spans="1:9" x14ac:dyDescent="0.2">
      <c r="A605" s="311" t="s">
        <v>1406</v>
      </c>
      <c r="B605" s="404" t="s">
        <v>385</v>
      </c>
      <c r="C605" s="405"/>
      <c r="D605" s="139">
        <f>IFERROR(VLOOKUP($A605,tabla!$A$5:$AY$50000,2,FALSE),0)</f>
        <v>654</v>
      </c>
      <c r="E605" s="140">
        <f>IFERROR(VLOOKUP($A605,tabla!$A$5:$AY$50000,3,FALSE),0)</f>
        <v>654</v>
      </c>
      <c r="F605" s="147">
        <f>IFERROR(VLOOKUP($A605,tabla!$A$5:$AY$50000,4,FALSE),0)</f>
        <v>0</v>
      </c>
      <c r="G605" s="214">
        <f>IFERROR(VLOOKUP($A605,tabla!$A$5:$AY$50000,5,FALSE),0)</f>
        <v>59</v>
      </c>
      <c r="H605" s="141">
        <f>IFERROR(VLOOKUP($A605,tabla!$A$5:$AY$50000,6,FALSE),0)</f>
        <v>502</v>
      </c>
      <c r="I605" s="141">
        <f>IFERROR(VLOOKUP($A605,tabla!$A$5:$AY$50000,7,FALSE),0)</f>
        <v>0</v>
      </c>
    </row>
    <row r="606" spans="1:9" x14ac:dyDescent="0.2">
      <c r="A606" s="311" t="s">
        <v>1407</v>
      </c>
      <c r="B606" s="406" t="s">
        <v>386</v>
      </c>
      <c r="C606" s="407"/>
      <c r="D606" s="142">
        <f>IFERROR(VLOOKUP($A606,tabla!$A$5:$AY$50000,2,FALSE),0)</f>
        <v>3552</v>
      </c>
      <c r="E606" s="200">
        <f>IFERROR(VLOOKUP($A606,tabla!$A$5:$AY$50000,3,FALSE),0)</f>
        <v>3552</v>
      </c>
      <c r="F606" s="148">
        <f>IFERROR(VLOOKUP($A606,tabla!$A$5:$AY$50000,4,FALSE),0)</f>
        <v>0</v>
      </c>
      <c r="G606" s="215">
        <f>IFERROR(VLOOKUP($A606,tabla!$A$5:$AY$50000,5,FALSE),0)</f>
        <v>21</v>
      </c>
      <c r="H606" s="201">
        <f>IFERROR(VLOOKUP($A606,tabla!$A$5:$AY$50000,6,FALSE),0)</f>
        <v>3292</v>
      </c>
      <c r="I606" s="201">
        <f>IFERROR(VLOOKUP($A606,tabla!$A$5:$AY$50000,7,FALSE),0)</f>
        <v>0</v>
      </c>
    </row>
    <row r="607" spans="1:9" x14ac:dyDescent="0.2">
      <c r="A607" s="296"/>
      <c r="B607" s="408" t="s">
        <v>108</v>
      </c>
      <c r="C607" s="422"/>
      <c r="D607" s="144">
        <f>SUM(D593:D606)</f>
        <v>50650</v>
      </c>
      <c r="E607" s="202">
        <f>SUM(E593:E606)</f>
        <v>33682</v>
      </c>
      <c r="F607" s="145">
        <f t="shared" ref="F607:I607" si="11">SUM(F593:F606)</f>
        <v>16968</v>
      </c>
      <c r="G607" s="202">
        <f t="shared" si="11"/>
        <v>1479</v>
      </c>
      <c r="H607" s="145">
        <f t="shared" si="11"/>
        <v>44683</v>
      </c>
      <c r="I607" s="145">
        <f t="shared" si="11"/>
        <v>297</v>
      </c>
    </row>
    <row r="609" spans="2:2" ht="14.25" x14ac:dyDescent="0.2">
      <c r="B609" s="239"/>
    </row>
  </sheetData>
  <mergeCells count="86">
    <mergeCell ref="D9:D10"/>
    <mergeCell ref="D11:G11"/>
    <mergeCell ref="B11:C11"/>
    <mergeCell ref="D98:G98"/>
    <mergeCell ref="B168:C168"/>
    <mergeCell ref="B9:B10"/>
    <mergeCell ref="C9:C10"/>
    <mergeCell ref="E9:E10"/>
    <mergeCell ref="F9:F10"/>
    <mergeCell ref="G9:G10"/>
    <mergeCell ref="B176:C176"/>
    <mergeCell ref="D177:G177"/>
    <mergeCell ref="B235:C235"/>
    <mergeCell ref="D236:G236"/>
    <mergeCell ref="B177:C177"/>
    <mergeCell ref="B236:C236"/>
    <mergeCell ref="B395:C395"/>
    <mergeCell ref="B480:B481"/>
    <mergeCell ref="C480:C481"/>
    <mergeCell ref="D514:I514"/>
    <mergeCell ref="B315:C315"/>
    <mergeCell ref="B361:C361"/>
    <mergeCell ref="B393:C393"/>
    <mergeCell ref="B394:C394"/>
    <mergeCell ref="B316:C316"/>
    <mergeCell ref="B362:C362"/>
    <mergeCell ref="B505:C505"/>
    <mergeCell ref="D480:D481"/>
    <mergeCell ref="E480:E481"/>
    <mergeCell ref="B482:C482"/>
    <mergeCell ref="F480:F481"/>
    <mergeCell ref="I480:I481"/>
    <mergeCell ref="B484:C484"/>
    <mergeCell ref="B496:C496"/>
    <mergeCell ref="B497:C497"/>
    <mergeCell ref="B504:C504"/>
    <mergeCell ref="G480:H480"/>
    <mergeCell ref="G585:G586"/>
    <mergeCell ref="B589:C589"/>
    <mergeCell ref="B508:C508"/>
    <mergeCell ref="B509:C509"/>
    <mergeCell ref="B514:C514"/>
    <mergeCell ref="B513:C513"/>
    <mergeCell ref="B520:C520"/>
    <mergeCell ref="B524:C524"/>
    <mergeCell ref="B525:C525"/>
    <mergeCell ref="B528:C528"/>
    <mergeCell ref="B529:C529"/>
    <mergeCell ref="B519:C519"/>
    <mergeCell ref="B607:C607"/>
    <mergeCell ref="B5:D5"/>
    <mergeCell ref="B97:C97"/>
    <mergeCell ref="B169:C169"/>
    <mergeCell ref="B98:C98"/>
    <mergeCell ref="B599:C599"/>
    <mergeCell ref="B600:C600"/>
    <mergeCell ref="B601:C601"/>
    <mergeCell ref="B602:C602"/>
    <mergeCell ref="B603:C603"/>
    <mergeCell ref="B593:C593"/>
    <mergeCell ref="B594:C594"/>
    <mergeCell ref="B595:C595"/>
    <mergeCell ref="B596:C596"/>
    <mergeCell ref="B531:C531"/>
    <mergeCell ref="B598:C598"/>
    <mergeCell ref="B591:C592"/>
    <mergeCell ref="D591:D592"/>
    <mergeCell ref="E591:E592"/>
    <mergeCell ref="F591:F592"/>
    <mergeCell ref="G591:H591"/>
    <mergeCell ref="C6:G6"/>
    <mergeCell ref="B605:C605"/>
    <mergeCell ref="B606:C606"/>
    <mergeCell ref="B539:C539"/>
    <mergeCell ref="B540:C540"/>
    <mergeCell ref="B565:C565"/>
    <mergeCell ref="B566:C566"/>
    <mergeCell ref="B584:C584"/>
    <mergeCell ref="B585:B586"/>
    <mergeCell ref="C585:C586"/>
    <mergeCell ref="B590:I590"/>
    <mergeCell ref="D585:D586"/>
    <mergeCell ref="E585:E586"/>
    <mergeCell ref="F585:F586"/>
    <mergeCell ref="I591:I592"/>
    <mergeCell ref="B597:C597"/>
  </mergeCells>
  <dataValidations count="1">
    <dataValidation allowBlank="1" showInputMessage="1" showErrorMessage="1" errorTitle="ERROR" error="Por Favor ingrese solo Números." sqref="C170:C506 B170:B507 B610:B1048576 A170 B565:B608 D7:G507 C565:XFD1048576 A562:A566 A607 A556 A589:A592 A548:A554 B508:G564 H1:XFD564 B1:C169 D1:G5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328"/>
  <sheetViews>
    <sheetView workbookViewId="0">
      <selection activeCell="A5" sqref="A5:XFD328"/>
    </sheetView>
  </sheetViews>
  <sheetFormatPr baseColWidth="10" defaultRowHeight="12.75" x14ac:dyDescent="0.2"/>
  <cols>
    <col min="1" max="1" width="17.85546875" bestFit="1" customWidth="1"/>
    <col min="2" max="2" width="14.7109375" bestFit="1" customWidth="1"/>
    <col min="3" max="42" width="14.7109375" customWidth="1"/>
    <col min="43" max="51" width="14.42578125" customWidth="1"/>
  </cols>
  <sheetData>
    <row r="2" spans="1:51" x14ac:dyDescent="0.2">
      <c r="A2" s="307" t="s">
        <v>1199</v>
      </c>
      <c r="B2" t="s">
        <v>1437</v>
      </c>
    </row>
    <row r="3" spans="1:51" x14ac:dyDescent="0.2">
      <c r="A3" s="307" t="s">
        <v>1839</v>
      </c>
      <c r="B3" t="s">
        <v>1437</v>
      </c>
    </row>
    <row r="5" spans="1:51" hidden="1" x14ac:dyDescent="0.2">
      <c r="A5" s="307" t="s">
        <v>1438</v>
      </c>
      <c r="B5" t="s">
        <v>1440</v>
      </c>
      <c r="C5" t="s">
        <v>1441</v>
      </c>
      <c r="D5" t="s">
        <v>1442</v>
      </c>
      <c r="E5" t="s">
        <v>1443</v>
      </c>
      <c r="F5" t="s">
        <v>1444</v>
      </c>
      <c r="G5" t="s">
        <v>1445</v>
      </c>
      <c r="H5" t="s">
        <v>1446</v>
      </c>
      <c r="I5" t="s">
        <v>1447</v>
      </c>
      <c r="J5" t="s">
        <v>1448</v>
      </c>
      <c r="K5" t="s">
        <v>1449</v>
      </c>
      <c r="L5" t="s">
        <v>1450</v>
      </c>
      <c r="M5" t="s">
        <v>1451</v>
      </c>
      <c r="N5" t="s">
        <v>1452</v>
      </c>
      <c r="O5" t="s">
        <v>1453</v>
      </c>
      <c r="P5" t="s">
        <v>1454</v>
      </c>
      <c r="Q5" t="s">
        <v>1455</v>
      </c>
      <c r="R5" t="s">
        <v>1456</v>
      </c>
      <c r="S5" t="s">
        <v>1457</v>
      </c>
      <c r="T5" t="s">
        <v>1458</v>
      </c>
      <c r="U5" t="s">
        <v>1459</v>
      </c>
      <c r="V5" t="s">
        <v>1460</v>
      </c>
      <c r="W5" t="s">
        <v>1461</v>
      </c>
      <c r="X5" t="s">
        <v>1462</v>
      </c>
      <c r="Y5" t="s">
        <v>1463</v>
      </c>
      <c r="Z5" t="s">
        <v>1464</v>
      </c>
      <c r="AA5" t="s">
        <v>1465</v>
      </c>
      <c r="AB5" t="s">
        <v>1466</v>
      </c>
      <c r="AC5" t="s">
        <v>1467</v>
      </c>
      <c r="AD5" t="s">
        <v>1468</v>
      </c>
      <c r="AE5" t="s">
        <v>1469</v>
      </c>
      <c r="AF5" t="s">
        <v>1470</v>
      </c>
      <c r="AG5" t="s">
        <v>1471</v>
      </c>
      <c r="AH5" t="s">
        <v>1472</v>
      </c>
      <c r="AI5" t="s">
        <v>1473</v>
      </c>
      <c r="AJ5" t="s">
        <v>1474</v>
      </c>
      <c r="AK5" t="s">
        <v>1475</v>
      </c>
      <c r="AL5" t="s">
        <v>1476</v>
      </c>
      <c r="AM5" t="s">
        <v>1477</v>
      </c>
      <c r="AN5" t="s">
        <v>1478</v>
      </c>
      <c r="AO5" t="s">
        <v>1479</v>
      </c>
      <c r="AP5" t="s">
        <v>1480</v>
      </c>
      <c r="AQ5" t="s">
        <v>1481</v>
      </c>
      <c r="AR5" t="s">
        <v>1482</v>
      </c>
      <c r="AS5" t="s">
        <v>1483</v>
      </c>
      <c r="AT5" t="s">
        <v>1484</v>
      </c>
      <c r="AU5" t="s">
        <v>1485</v>
      </c>
      <c r="AV5" t="s">
        <v>1486</v>
      </c>
      <c r="AW5" t="s">
        <v>1487</v>
      </c>
      <c r="AX5" t="s">
        <v>1488</v>
      </c>
      <c r="AY5" t="s">
        <v>1489</v>
      </c>
    </row>
    <row r="6" spans="1:51" hidden="1" x14ac:dyDescent="0.2">
      <c r="A6" s="308" t="s">
        <v>1326</v>
      </c>
      <c r="B6" s="309">
        <v>37345</v>
      </c>
      <c r="C6" s="309">
        <v>0</v>
      </c>
      <c r="D6" s="309">
        <v>37345</v>
      </c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09"/>
      <c r="AL6" s="309"/>
      <c r="AM6" s="309"/>
      <c r="AN6" s="309"/>
      <c r="AO6" s="309"/>
      <c r="AP6" s="309"/>
      <c r="AQ6" s="309"/>
      <c r="AR6" s="309"/>
      <c r="AS6" s="309"/>
      <c r="AT6" s="309"/>
      <c r="AU6" s="309"/>
      <c r="AV6" s="309"/>
      <c r="AW6" s="309"/>
      <c r="AX6" s="309"/>
      <c r="AY6" s="309"/>
    </row>
    <row r="7" spans="1:51" hidden="1" x14ac:dyDescent="0.2">
      <c r="A7" s="308" t="s">
        <v>1327</v>
      </c>
      <c r="B7" s="309">
        <v>124353</v>
      </c>
      <c r="C7" s="309">
        <v>0</v>
      </c>
      <c r="D7" s="309">
        <v>124353</v>
      </c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</row>
    <row r="8" spans="1:51" hidden="1" x14ac:dyDescent="0.2">
      <c r="A8" s="308" t="s">
        <v>1328</v>
      </c>
      <c r="B8" s="309">
        <v>1431</v>
      </c>
      <c r="C8" s="309">
        <v>0</v>
      </c>
      <c r="D8" s="309">
        <v>1431</v>
      </c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</row>
    <row r="9" spans="1:51" hidden="1" x14ac:dyDescent="0.2">
      <c r="A9" s="308" t="s">
        <v>1329</v>
      </c>
      <c r="B9" s="309">
        <v>9168</v>
      </c>
      <c r="C9" s="309">
        <v>1</v>
      </c>
      <c r="D9" s="309">
        <v>9167</v>
      </c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</row>
    <row r="10" spans="1:51" hidden="1" x14ac:dyDescent="0.2">
      <c r="A10" s="308" t="s">
        <v>1330</v>
      </c>
      <c r="B10" s="309">
        <v>257</v>
      </c>
      <c r="C10" s="309">
        <v>0</v>
      </c>
      <c r="D10" s="309">
        <v>257</v>
      </c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</row>
    <row r="11" spans="1:51" hidden="1" x14ac:dyDescent="0.2">
      <c r="A11" s="308" t="s">
        <v>1331</v>
      </c>
      <c r="B11" s="309">
        <v>40586</v>
      </c>
      <c r="C11" s="309">
        <v>449</v>
      </c>
      <c r="D11" s="309">
        <v>40137</v>
      </c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09"/>
      <c r="AV11" s="309"/>
      <c r="AW11" s="309"/>
      <c r="AX11" s="309"/>
      <c r="AY11" s="309"/>
    </row>
    <row r="12" spans="1:51" hidden="1" x14ac:dyDescent="0.2">
      <c r="A12" s="308" t="s">
        <v>1408</v>
      </c>
      <c r="B12" s="309">
        <v>16592</v>
      </c>
      <c r="C12" s="309">
        <v>15458</v>
      </c>
      <c r="D12" s="309">
        <v>1134</v>
      </c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</row>
    <row r="13" spans="1:51" hidden="1" x14ac:dyDescent="0.2">
      <c r="A13" s="308" t="s">
        <v>1246</v>
      </c>
      <c r="B13" s="309">
        <v>392</v>
      </c>
      <c r="C13" s="309">
        <v>63</v>
      </c>
      <c r="D13" s="309">
        <v>329</v>
      </c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</row>
    <row r="14" spans="1:51" hidden="1" x14ac:dyDescent="0.2">
      <c r="A14" s="308" t="s">
        <v>1174</v>
      </c>
      <c r="B14" s="309">
        <v>122</v>
      </c>
      <c r="C14" s="309">
        <v>94</v>
      </c>
      <c r="D14" s="309">
        <v>28</v>
      </c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</row>
    <row r="15" spans="1:51" hidden="1" x14ac:dyDescent="0.2">
      <c r="A15" s="308" t="s">
        <v>1175</v>
      </c>
      <c r="B15" s="309">
        <v>2474</v>
      </c>
      <c r="C15" s="309">
        <v>1637</v>
      </c>
      <c r="D15" s="309">
        <v>837</v>
      </c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09"/>
      <c r="AW15" s="309"/>
      <c r="AX15" s="309"/>
      <c r="AY15" s="309"/>
    </row>
    <row r="16" spans="1:51" hidden="1" x14ac:dyDescent="0.2">
      <c r="A16" s="308" t="s">
        <v>1176</v>
      </c>
      <c r="B16" s="309">
        <v>218</v>
      </c>
      <c r="C16" s="309">
        <v>3</v>
      </c>
      <c r="D16" s="309">
        <v>215</v>
      </c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09"/>
      <c r="AN16" s="309"/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09"/>
    </row>
    <row r="17" spans="1:51" hidden="1" x14ac:dyDescent="0.2">
      <c r="A17" s="308" t="s">
        <v>1177</v>
      </c>
      <c r="B17" s="309">
        <v>47634</v>
      </c>
      <c r="C17" s="309">
        <v>9861</v>
      </c>
      <c r="D17" s="309">
        <v>37773</v>
      </c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</row>
    <row r="18" spans="1:51" hidden="1" x14ac:dyDescent="0.2">
      <c r="A18" s="308" t="s">
        <v>1178</v>
      </c>
      <c r="B18" s="309">
        <v>178</v>
      </c>
      <c r="C18" s="309">
        <v>153</v>
      </c>
      <c r="D18" s="309">
        <v>25</v>
      </c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</row>
    <row r="19" spans="1:51" hidden="1" x14ac:dyDescent="0.2">
      <c r="A19" s="308" t="s">
        <v>1179</v>
      </c>
      <c r="B19" s="309">
        <v>794</v>
      </c>
      <c r="C19" s="309">
        <v>623</v>
      </c>
      <c r="D19" s="309">
        <v>171</v>
      </c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</row>
    <row r="20" spans="1:51" hidden="1" x14ac:dyDescent="0.2">
      <c r="A20" s="308" t="s">
        <v>1180</v>
      </c>
      <c r="B20" s="309">
        <v>827</v>
      </c>
      <c r="C20" s="309">
        <v>822</v>
      </c>
      <c r="D20" s="309">
        <v>5</v>
      </c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</row>
    <row r="21" spans="1:51" hidden="1" x14ac:dyDescent="0.2">
      <c r="A21" s="308" t="s">
        <v>1181</v>
      </c>
      <c r="B21" s="309">
        <v>517</v>
      </c>
      <c r="C21" s="309">
        <v>2</v>
      </c>
      <c r="D21" s="309">
        <v>515</v>
      </c>
      <c r="E21" s="309"/>
      <c r="F21" s="309"/>
      <c r="G21" s="309"/>
      <c r="H21" s="309"/>
      <c r="I21" s="309"/>
      <c r="J21" s="309"/>
      <c r="K21" s="309"/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09"/>
      <c r="AF21" s="309"/>
      <c r="AG21" s="309"/>
      <c r="AH21" s="309"/>
      <c r="AI21" s="309"/>
      <c r="AJ21" s="309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09"/>
      <c r="AV21" s="309"/>
      <c r="AW21" s="309"/>
      <c r="AX21" s="309"/>
      <c r="AY21" s="309"/>
    </row>
    <row r="22" spans="1:51" hidden="1" x14ac:dyDescent="0.2">
      <c r="A22" s="308" t="s">
        <v>1182</v>
      </c>
      <c r="B22" s="309">
        <v>2491</v>
      </c>
      <c r="C22" s="309">
        <v>1612</v>
      </c>
      <c r="D22" s="309">
        <v>879</v>
      </c>
      <c r="E22" s="309"/>
      <c r="F22" s="309"/>
      <c r="G22" s="309"/>
      <c r="H22" s="309"/>
      <c r="I22" s="309"/>
      <c r="J22" s="309"/>
      <c r="K22" s="309"/>
      <c r="L22" s="309"/>
      <c r="M22" s="309"/>
      <c r="N22" s="309"/>
      <c r="O22" s="309"/>
      <c r="P22" s="309"/>
      <c r="Q22" s="309"/>
      <c r="R22" s="309"/>
      <c r="S22" s="309"/>
      <c r="T22" s="309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09"/>
      <c r="AF22" s="309"/>
      <c r="AG22" s="309"/>
      <c r="AH22" s="309"/>
      <c r="AI22" s="309"/>
      <c r="AJ22" s="309"/>
      <c r="AK22" s="309"/>
      <c r="AL22" s="309"/>
      <c r="AM22" s="309"/>
      <c r="AN22" s="309"/>
      <c r="AO22" s="309"/>
      <c r="AP22" s="309"/>
      <c r="AQ22" s="309"/>
      <c r="AR22" s="309"/>
      <c r="AS22" s="309"/>
      <c r="AT22" s="309"/>
      <c r="AU22" s="309"/>
      <c r="AV22" s="309"/>
      <c r="AW22" s="309"/>
      <c r="AX22" s="309"/>
      <c r="AY22" s="309"/>
    </row>
    <row r="23" spans="1:51" hidden="1" x14ac:dyDescent="0.2">
      <c r="A23" s="308" t="s">
        <v>1183</v>
      </c>
      <c r="B23" s="309">
        <v>1612</v>
      </c>
      <c r="C23" s="309">
        <v>165</v>
      </c>
      <c r="D23" s="309">
        <v>1447</v>
      </c>
      <c r="E23" s="309"/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309"/>
      <c r="AQ23" s="309"/>
      <c r="AR23" s="309"/>
      <c r="AS23" s="309"/>
      <c r="AT23" s="309"/>
      <c r="AU23" s="309"/>
      <c r="AV23" s="309"/>
      <c r="AW23" s="309"/>
      <c r="AX23" s="309"/>
      <c r="AY23" s="309"/>
    </row>
    <row r="24" spans="1:51" hidden="1" x14ac:dyDescent="0.2">
      <c r="A24" s="308" t="s">
        <v>1184</v>
      </c>
      <c r="B24" s="309">
        <v>887</v>
      </c>
      <c r="C24" s="309">
        <v>82</v>
      </c>
      <c r="D24" s="309">
        <v>805</v>
      </c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  <c r="AR24" s="309"/>
      <c r="AS24" s="309"/>
      <c r="AT24" s="309"/>
      <c r="AU24" s="309"/>
      <c r="AV24" s="309"/>
      <c r="AW24" s="309"/>
      <c r="AX24" s="309"/>
      <c r="AY24" s="309"/>
    </row>
    <row r="25" spans="1:51" hidden="1" x14ac:dyDescent="0.2">
      <c r="A25" s="308" t="s">
        <v>1186</v>
      </c>
      <c r="B25" s="309">
        <v>49356</v>
      </c>
      <c r="C25" s="309">
        <v>6578</v>
      </c>
      <c r="D25" s="309">
        <v>42778</v>
      </c>
      <c r="E25" s="309"/>
      <c r="F25" s="309"/>
      <c r="G25" s="309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</row>
    <row r="26" spans="1:51" hidden="1" x14ac:dyDescent="0.2">
      <c r="A26" s="308" t="s">
        <v>1187</v>
      </c>
      <c r="B26" s="309">
        <v>2446</v>
      </c>
      <c r="C26" s="309">
        <v>1813</v>
      </c>
      <c r="D26" s="309">
        <v>633</v>
      </c>
      <c r="E26" s="309"/>
      <c r="F26" s="309"/>
      <c r="G26" s="309"/>
      <c r="H26" s="309"/>
      <c r="I26" s="309"/>
      <c r="J26" s="309"/>
      <c r="K26" s="309"/>
      <c r="L26" s="309"/>
      <c r="M26" s="309"/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09"/>
      <c r="AX26" s="309"/>
      <c r="AY26" s="309"/>
    </row>
    <row r="27" spans="1:51" hidden="1" x14ac:dyDescent="0.2">
      <c r="A27" s="308" t="s">
        <v>1188</v>
      </c>
      <c r="B27" s="309">
        <v>333</v>
      </c>
      <c r="C27" s="309">
        <v>45</v>
      </c>
      <c r="D27" s="309">
        <v>288</v>
      </c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09"/>
      <c r="AH27" s="309"/>
      <c r="AI27" s="309"/>
      <c r="AJ27" s="309"/>
      <c r="AK27" s="309"/>
      <c r="AL27" s="309"/>
      <c r="AM27" s="309"/>
      <c r="AN27" s="309"/>
      <c r="AO27" s="309"/>
      <c r="AP27" s="309"/>
      <c r="AQ27" s="309"/>
      <c r="AR27" s="309"/>
      <c r="AS27" s="309"/>
      <c r="AT27" s="309"/>
      <c r="AU27" s="309"/>
      <c r="AV27" s="309"/>
      <c r="AW27" s="309"/>
      <c r="AX27" s="309"/>
      <c r="AY27" s="309"/>
    </row>
    <row r="28" spans="1:51" hidden="1" x14ac:dyDescent="0.2">
      <c r="A28" s="308" t="s">
        <v>1191</v>
      </c>
      <c r="B28" s="309">
        <v>1002</v>
      </c>
      <c r="C28" s="309">
        <v>217</v>
      </c>
      <c r="D28" s="309">
        <v>289</v>
      </c>
      <c r="E28" s="309">
        <v>45</v>
      </c>
      <c r="F28" s="309">
        <v>92</v>
      </c>
      <c r="G28" s="309">
        <v>180</v>
      </c>
      <c r="H28" s="309">
        <v>179</v>
      </c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09"/>
      <c r="Z28" s="309"/>
      <c r="AA28" s="309"/>
      <c r="AB28" s="309"/>
      <c r="AC28" s="309"/>
      <c r="AD28" s="309"/>
      <c r="AE28" s="309"/>
      <c r="AF28" s="309"/>
      <c r="AG28" s="309"/>
      <c r="AH28" s="309"/>
      <c r="AI28" s="309"/>
      <c r="AJ28" s="309"/>
      <c r="AK28" s="309"/>
      <c r="AL28" s="309"/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09"/>
      <c r="AX28" s="309"/>
      <c r="AY28" s="309"/>
    </row>
    <row r="29" spans="1:51" hidden="1" x14ac:dyDescent="0.2">
      <c r="A29" s="308" t="s">
        <v>1185</v>
      </c>
      <c r="B29" s="309">
        <v>12866</v>
      </c>
      <c r="C29" s="309">
        <v>99</v>
      </c>
      <c r="D29" s="309">
        <v>12767</v>
      </c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09"/>
      <c r="AL29" s="309"/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09"/>
      <c r="AX29" s="309"/>
      <c r="AY29" s="309"/>
    </row>
    <row r="30" spans="1:51" hidden="1" x14ac:dyDescent="0.2">
      <c r="A30" s="308" t="s">
        <v>1172</v>
      </c>
      <c r="B30" s="309">
        <v>24651</v>
      </c>
      <c r="C30" s="309">
        <v>0</v>
      </c>
      <c r="D30" s="309">
        <v>24651</v>
      </c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309"/>
      <c r="AG30" s="309"/>
      <c r="AH30" s="309"/>
      <c r="AI30" s="309"/>
      <c r="AJ30" s="309"/>
      <c r="AK30" s="309"/>
      <c r="AL30" s="309"/>
      <c r="AM30" s="309"/>
      <c r="AN30" s="309"/>
      <c r="AO30" s="309"/>
      <c r="AP30" s="309"/>
      <c r="AQ30" s="309"/>
      <c r="AR30" s="309"/>
      <c r="AS30" s="309"/>
      <c r="AT30" s="309"/>
      <c r="AU30" s="309"/>
      <c r="AV30" s="309"/>
      <c r="AW30" s="309"/>
      <c r="AX30" s="309"/>
      <c r="AY30" s="309"/>
    </row>
    <row r="31" spans="1:51" hidden="1" x14ac:dyDescent="0.2">
      <c r="A31" s="308" t="s">
        <v>1193</v>
      </c>
      <c r="B31" s="309">
        <v>4284</v>
      </c>
      <c r="C31" s="309">
        <v>816</v>
      </c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09"/>
      <c r="AU31" s="309"/>
      <c r="AV31" s="309"/>
      <c r="AW31" s="309"/>
      <c r="AX31" s="309"/>
      <c r="AY31" s="309"/>
    </row>
    <row r="32" spans="1:51" hidden="1" x14ac:dyDescent="0.2">
      <c r="A32" s="308" t="s">
        <v>1173</v>
      </c>
      <c r="B32" s="309">
        <v>219</v>
      </c>
      <c r="C32" s="309">
        <v>189</v>
      </c>
      <c r="D32" s="309">
        <v>30</v>
      </c>
      <c r="E32" s="309"/>
      <c r="F32" s="309"/>
      <c r="G32" s="309"/>
      <c r="H32" s="309"/>
      <c r="I32" s="309"/>
      <c r="J32" s="309"/>
      <c r="K32" s="309"/>
      <c r="L32" s="309"/>
      <c r="M32" s="309"/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  <c r="AD32" s="309"/>
      <c r="AE32" s="309"/>
      <c r="AF32" s="309"/>
      <c r="AG32" s="309"/>
      <c r="AH32" s="309"/>
      <c r="AI32" s="309"/>
      <c r="AJ32" s="309"/>
      <c r="AK32" s="309"/>
      <c r="AL32" s="309"/>
      <c r="AM32" s="309"/>
      <c r="AN32" s="309"/>
      <c r="AO32" s="309"/>
      <c r="AP32" s="309"/>
      <c r="AQ32" s="309"/>
      <c r="AR32" s="309"/>
      <c r="AS32" s="309"/>
      <c r="AT32" s="309"/>
      <c r="AU32" s="309"/>
      <c r="AV32" s="309"/>
      <c r="AW32" s="309"/>
      <c r="AX32" s="309"/>
      <c r="AY32" s="309"/>
    </row>
    <row r="33" spans="1:51" hidden="1" x14ac:dyDescent="0.2">
      <c r="A33" s="308" t="s">
        <v>1189</v>
      </c>
      <c r="B33" s="309">
        <v>523487</v>
      </c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</row>
    <row r="34" spans="1:51" hidden="1" x14ac:dyDescent="0.2">
      <c r="A34" s="308" t="s">
        <v>1192</v>
      </c>
      <c r="B34" s="309">
        <v>6565</v>
      </c>
      <c r="C34" s="309">
        <v>1290</v>
      </c>
      <c r="D34" s="309">
        <v>5275</v>
      </c>
      <c r="E34" s="309"/>
      <c r="F34" s="309"/>
      <c r="G34" s="309"/>
      <c r="H34" s="309"/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R34" s="309"/>
      <c r="AS34" s="309"/>
      <c r="AT34" s="309"/>
      <c r="AU34" s="309"/>
      <c r="AV34" s="309"/>
      <c r="AW34" s="309"/>
      <c r="AX34" s="309"/>
      <c r="AY34" s="309"/>
    </row>
    <row r="35" spans="1:51" hidden="1" x14ac:dyDescent="0.2">
      <c r="A35" s="308" t="s">
        <v>1247</v>
      </c>
      <c r="B35" s="309">
        <v>115436</v>
      </c>
      <c r="C35" s="309">
        <v>16564</v>
      </c>
      <c r="D35" s="309">
        <v>88190</v>
      </c>
      <c r="E35" s="309">
        <v>10682</v>
      </c>
      <c r="F35" s="309">
        <v>10722</v>
      </c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</row>
    <row r="36" spans="1:51" hidden="1" x14ac:dyDescent="0.2">
      <c r="A36" s="308" t="s">
        <v>1433</v>
      </c>
      <c r="B36" s="309">
        <v>316</v>
      </c>
      <c r="C36" s="309">
        <v>61</v>
      </c>
      <c r="D36" s="309">
        <v>225</v>
      </c>
      <c r="E36" s="309">
        <v>30</v>
      </c>
      <c r="F36" s="309">
        <v>316</v>
      </c>
      <c r="G36" s="309">
        <v>117</v>
      </c>
      <c r="H36" s="309">
        <v>199</v>
      </c>
      <c r="I36" s="309"/>
      <c r="J36" s="309"/>
      <c r="K36" s="309"/>
      <c r="L36" s="309"/>
      <c r="M36" s="309"/>
      <c r="N36" s="309"/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R36" s="309"/>
      <c r="AS36" s="309"/>
      <c r="AT36" s="309"/>
      <c r="AU36" s="309"/>
      <c r="AV36" s="309"/>
      <c r="AW36" s="309"/>
      <c r="AX36" s="309"/>
      <c r="AY36" s="309"/>
    </row>
    <row r="37" spans="1:51" hidden="1" x14ac:dyDescent="0.2">
      <c r="A37" s="308" t="s">
        <v>1318</v>
      </c>
      <c r="B37" s="309">
        <v>4384</v>
      </c>
      <c r="C37" s="309">
        <v>1203</v>
      </c>
      <c r="D37" s="309">
        <v>2814</v>
      </c>
      <c r="E37" s="309">
        <v>367</v>
      </c>
      <c r="F37" s="309">
        <v>3163</v>
      </c>
      <c r="G37" s="309">
        <v>824</v>
      </c>
      <c r="H37" s="309">
        <v>2507</v>
      </c>
      <c r="I37" s="309"/>
      <c r="J37" s="309"/>
      <c r="K37" s="309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09"/>
      <c r="AQ37" s="309"/>
      <c r="AR37" s="309"/>
      <c r="AS37" s="309"/>
      <c r="AT37" s="309"/>
      <c r="AU37" s="309"/>
      <c r="AV37" s="309"/>
      <c r="AW37" s="309"/>
      <c r="AX37" s="309"/>
      <c r="AY37" s="309"/>
    </row>
    <row r="38" spans="1:51" hidden="1" x14ac:dyDescent="0.2">
      <c r="A38" s="308" t="s">
        <v>1301</v>
      </c>
      <c r="B38" s="309">
        <v>349</v>
      </c>
      <c r="C38" s="309"/>
      <c r="D38" s="309">
        <v>349</v>
      </c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</row>
    <row r="39" spans="1:51" hidden="1" x14ac:dyDescent="0.2">
      <c r="A39" s="308" t="s">
        <v>1260</v>
      </c>
      <c r="B39" s="309">
        <v>636</v>
      </c>
      <c r="C39" s="309"/>
      <c r="D39" s="309">
        <v>636</v>
      </c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</row>
    <row r="40" spans="1:51" hidden="1" x14ac:dyDescent="0.2">
      <c r="A40" s="308" t="s">
        <v>1358</v>
      </c>
      <c r="B40" s="309">
        <v>108</v>
      </c>
      <c r="C40" s="309"/>
      <c r="D40" s="309">
        <v>108</v>
      </c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</row>
    <row r="41" spans="1:51" hidden="1" x14ac:dyDescent="0.2">
      <c r="A41" s="308" t="s">
        <v>1308</v>
      </c>
      <c r="B41" s="309">
        <v>47</v>
      </c>
      <c r="C41" s="309"/>
      <c r="D41" s="309">
        <v>47</v>
      </c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</row>
    <row r="42" spans="1:51" hidden="1" x14ac:dyDescent="0.2">
      <c r="A42" s="308" t="s">
        <v>1359</v>
      </c>
      <c r="B42" s="309">
        <v>62</v>
      </c>
      <c r="C42" s="309"/>
      <c r="D42" s="309">
        <v>62</v>
      </c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09"/>
      <c r="S42" s="309"/>
      <c r="T42" s="309"/>
      <c r="U42" s="309"/>
      <c r="V42" s="309"/>
      <c r="W42" s="309"/>
      <c r="X42" s="309"/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309"/>
      <c r="AO42" s="309"/>
      <c r="AP42" s="309"/>
      <c r="AQ42" s="309"/>
      <c r="AR42" s="309"/>
      <c r="AS42" s="309"/>
      <c r="AT42" s="309"/>
      <c r="AU42" s="309"/>
      <c r="AV42" s="309"/>
      <c r="AW42" s="309"/>
      <c r="AX42" s="309"/>
      <c r="AY42" s="309"/>
    </row>
    <row r="43" spans="1:51" hidden="1" x14ac:dyDescent="0.2">
      <c r="A43" s="308" t="s">
        <v>1332</v>
      </c>
      <c r="B43" s="309">
        <v>73</v>
      </c>
      <c r="C43" s="309"/>
      <c r="D43" s="309">
        <v>73</v>
      </c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09"/>
      <c r="AU43" s="309"/>
      <c r="AV43" s="309"/>
      <c r="AW43" s="309"/>
      <c r="AX43" s="309"/>
      <c r="AY43" s="309"/>
    </row>
    <row r="44" spans="1:51" hidden="1" x14ac:dyDescent="0.2">
      <c r="A44" s="308" t="s">
        <v>1360</v>
      </c>
      <c r="B44" s="309">
        <v>21</v>
      </c>
      <c r="C44" s="309"/>
      <c r="D44" s="309">
        <v>21</v>
      </c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309"/>
      <c r="AN44" s="309"/>
      <c r="AO44" s="309"/>
      <c r="AP44" s="309"/>
      <c r="AQ44" s="309"/>
      <c r="AR44" s="309"/>
      <c r="AS44" s="309"/>
      <c r="AT44" s="309"/>
      <c r="AU44" s="309"/>
      <c r="AV44" s="309"/>
      <c r="AW44" s="309"/>
      <c r="AX44" s="309"/>
      <c r="AY44" s="309"/>
    </row>
    <row r="45" spans="1:51" hidden="1" x14ac:dyDescent="0.2">
      <c r="A45" s="308" t="s">
        <v>1289</v>
      </c>
      <c r="B45" s="309">
        <v>86</v>
      </c>
      <c r="C45" s="309"/>
      <c r="D45" s="309">
        <v>86</v>
      </c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9"/>
      <c r="Q45" s="309"/>
      <c r="R45" s="309"/>
      <c r="S45" s="309"/>
      <c r="T45" s="309"/>
      <c r="U45" s="309"/>
      <c r="V45" s="309"/>
      <c r="W45" s="309"/>
      <c r="X45" s="309"/>
      <c r="Y45" s="309"/>
      <c r="Z45" s="309"/>
      <c r="AA45" s="309"/>
      <c r="AB45" s="309"/>
      <c r="AC45" s="309"/>
      <c r="AD45" s="309"/>
      <c r="AE45" s="309"/>
      <c r="AF45" s="309"/>
      <c r="AG45" s="309"/>
      <c r="AH45" s="309"/>
      <c r="AI45" s="309"/>
      <c r="AJ45" s="309"/>
      <c r="AK45" s="309"/>
      <c r="AL45" s="309"/>
      <c r="AM45" s="309"/>
      <c r="AN45" s="309"/>
      <c r="AO45" s="309"/>
      <c r="AP45" s="309"/>
      <c r="AQ45" s="309"/>
      <c r="AR45" s="309"/>
      <c r="AS45" s="309"/>
      <c r="AT45" s="309"/>
      <c r="AU45" s="309"/>
      <c r="AV45" s="309"/>
      <c r="AW45" s="309"/>
      <c r="AX45" s="309"/>
      <c r="AY45" s="309"/>
    </row>
    <row r="46" spans="1:51" hidden="1" x14ac:dyDescent="0.2">
      <c r="A46" s="308" t="s">
        <v>1361</v>
      </c>
      <c r="B46" s="309">
        <v>23</v>
      </c>
      <c r="C46" s="309"/>
      <c r="D46" s="309">
        <v>23</v>
      </c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09"/>
      <c r="AG46" s="309"/>
      <c r="AH46" s="309"/>
      <c r="AI46" s="309"/>
      <c r="AJ46" s="309"/>
      <c r="AK46" s="309"/>
      <c r="AL46" s="309"/>
      <c r="AM46" s="309"/>
      <c r="AN46" s="309"/>
      <c r="AO46" s="309"/>
      <c r="AP46" s="309"/>
      <c r="AQ46" s="309"/>
      <c r="AR46" s="309"/>
      <c r="AS46" s="309"/>
      <c r="AT46" s="309"/>
      <c r="AU46" s="309"/>
      <c r="AV46" s="309"/>
      <c r="AW46" s="309"/>
      <c r="AX46" s="309"/>
      <c r="AY46" s="309"/>
    </row>
    <row r="47" spans="1:51" hidden="1" x14ac:dyDescent="0.2">
      <c r="A47" s="308" t="s">
        <v>1333</v>
      </c>
      <c r="B47" s="309">
        <v>136</v>
      </c>
      <c r="C47" s="309"/>
      <c r="D47" s="309">
        <v>136</v>
      </c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  <c r="AD47" s="309"/>
      <c r="AE47" s="309"/>
      <c r="AF47" s="309"/>
      <c r="AG47" s="309"/>
      <c r="AH47" s="309"/>
      <c r="AI47" s="309"/>
      <c r="AJ47" s="309"/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</row>
    <row r="48" spans="1:51" hidden="1" x14ac:dyDescent="0.2">
      <c r="A48" s="308" t="s">
        <v>1238</v>
      </c>
      <c r="B48" s="309">
        <v>49356</v>
      </c>
      <c r="C48" s="309">
        <v>6578</v>
      </c>
      <c r="D48" s="309">
        <v>42778</v>
      </c>
      <c r="E48" s="309">
        <v>290</v>
      </c>
      <c r="F48" s="309">
        <v>44465</v>
      </c>
      <c r="G48" s="309">
        <v>128</v>
      </c>
      <c r="H48" s="309"/>
      <c r="I48" s="309"/>
      <c r="J48" s="309"/>
      <c r="K48" s="309"/>
      <c r="L48" s="309"/>
      <c r="M48" s="309"/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</row>
    <row r="49" spans="1:51" hidden="1" x14ac:dyDescent="0.2">
      <c r="A49" s="308" t="s">
        <v>1305</v>
      </c>
      <c r="B49" s="309">
        <v>2446</v>
      </c>
      <c r="C49" s="309">
        <v>1813</v>
      </c>
      <c r="D49" s="309">
        <v>633</v>
      </c>
      <c r="E49" s="309">
        <v>73</v>
      </c>
      <c r="F49" s="309">
        <v>2361</v>
      </c>
      <c r="G49" s="309"/>
      <c r="H49" s="309"/>
      <c r="I49" s="309"/>
      <c r="J49" s="309"/>
      <c r="K49" s="309"/>
      <c r="L49" s="309"/>
      <c r="M49" s="309"/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</row>
    <row r="50" spans="1:51" hidden="1" x14ac:dyDescent="0.2">
      <c r="A50" s="308" t="s">
        <v>1284</v>
      </c>
      <c r="B50" s="309">
        <v>333</v>
      </c>
      <c r="C50" s="309">
        <v>45</v>
      </c>
      <c r="D50" s="309">
        <v>288</v>
      </c>
      <c r="E50" s="309">
        <v>23</v>
      </c>
      <c r="F50" s="309">
        <v>374</v>
      </c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09"/>
      <c r="AP50" s="309"/>
      <c r="AQ50" s="309"/>
      <c r="AR50" s="309"/>
      <c r="AS50" s="309"/>
      <c r="AT50" s="309"/>
      <c r="AU50" s="309"/>
      <c r="AV50" s="309"/>
      <c r="AW50" s="309"/>
      <c r="AX50" s="309"/>
      <c r="AY50" s="309"/>
    </row>
    <row r="51" spans="1:51" hidden="1" x14ac:dyDescent="0.2">
      <c r="A51" s="308" t="s">
        <v>1350</v>
      </c>
      <c r="B51" s="309">
        <v>448</v>
      </c>
      <c r="C51" s="309">
        <v>280</v>
      </c>
      <c r="D51" s="309">
        <v>168</v>
      </c>
      <c r="E51" s="309">
        <v>50</v>
      </c>
      <c r="F51" s="309">
        <v>348</v>
      </c>
      <c r="G51" s="309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  <c r="AD51" s="309"/>
      <c r="AE51" s="309"/>
      <c r="AF51" s="309"/>
      <c r="AG51" s="309"/>
      <c r="AH51" s="309"/>
      <c r="AI51" s="309"/>
      <c r="AJ51" s="309"/>
      <c r="AK51" s="309"/>
      <c r="AL51" s="309"/>
      <c r="AM51" s="309"/>
      <c r="AN51" s="309"/>
      <c r="AO51" s="309"/>
      <c r="AP51" s="309"/>
      <c r="AQ51" s="309"/>
      <c r="AR51" s="309"/>
      <c r="AS51" s="309"/>
      <c r="AT51" s="309"/>
      <c r="AU51" s="309"/>
      <c r="AV51" s="309"/>
      <c r="AW51" s="309"/>
      <c r="AX51" s="309"/>
      <c r="AY51" s="309"/>
    </row>
    <row r="52" spans="1:51" hidden="1" x14ac:dyDescent="0.2">
      <c r="A52" s="308" t="s">
        <v>1339</v>
      </c>
      <c r="B52" s="309">
        <v>317</v>
      </c>
      <c r="C52" s="309">
        <v>127</v>
      </c>
      <c r="D52" s="309">
        <v>190</v>
      </c>
      <c r="E52" s="309">
        <v>31</v>
      </c>
      <c r="F52" s="309">
        <v>202</v>
      </c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  <c r="AD52" s="309"/>
      <c r="AE52" s="309"/>
      <c r="AF52" s="309"/>
      <c r="AG52" s="309"/>
      <c r="AH52" s="309"/>
      <c r="AI52" s="309"/>
      <c r="AJ52" s="309"/>
      <c r="AK52" s="309"/>
      <c r="AL52" s="309"/>
      <c r="AM52" s="309"/>
      <c r="AN52" s="309"/>
      <c r="AO52" s="309"/>
      <c r="AP52" s="309"/>
      <c r="AQ52" s="309"/>
      <c r="AR52" s="309"/>
      <c r="AS52" s="309"/>
      <c r="AT52" s="309"/>
      <c r="AU52" s="309"/>
      <c r="AV52" s="309"/>
      <c r="AW52" s="309"/>
      <c r="AX52" s="309"/>
      <c r="AY52" s="309"/>
    </row>
    <row r="53" spans="1:51" hidden="1" x14ac:dyDescent="0.2">
      <c r="A53" s="308" t="s">
        <v>1285</v>
      </c>
      <c r="B53" s="309">
        <v>121</v>
      </c>
      <c r="C53" s="309">
        <v>108</v>
      </c>
      <c r="D53" s="309">
        <v>13</v>
      </c>
      <c r="E53" s="309">
        <v>2</v>
      </c>
      <c r="F53" s="309">
        <v>144</v>
      </c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  <c r="AD53" s="309"/>
      <c r="AE53" s="309"/>
      <c r="AF53" s="309"/>
      <c r="AG53" s="309"/>
      <c r="AH53" s="309"/>
      <c r="AI53" s="309"/>
      <c r="AJ53" s="309"/>
      <c r="AK53" s="309"/>
      <c r="AL53" s="309"/>
      <c r="AM53" s="309"/>
      <c r="AN53" s="309"/>
      <c r="AO53" s="309"/>
      <c r="AP53" s="309"/>
      <c r="AQ53" s="309"/>
      <c r="AR53" s="309"/>
      <c r="AS53" s="309"/>
      <c r="AT53" s="309"/>
      <c r="AU53" s="309"/>
      <c r="AV53" s="309"/>
      <c r="AW53" s="309"/>
      <c r="AX53" s="309"/>
      <c r="AY53" s="309"/>
    </row>
    <row r="54" spans="1:51" hidden="1" x14ac:dyDescent="0.2">
      <c r="A54" s="308" t="s">
        <v>1351</v>
      </c>
      <c r="B54" s="309">
        <v>384</v>
      </c>
      <c r="C54" s="309">
        <v>47</v>
      </c>
      <c r="D54" s="309">
        <v>337</v>
      </c>
      <c r="E54" s="309">
        <v>150</v>
      </c>
      <c r="F54" s="309">
        <v>132</v>
      </c>
      <c r="G54" s="309"/>
      <c r="H54" s="309"/>
      <c r="I54" s="309"/>
      <c r="J54" s="309"/>
      <c r="K54" s="309"/>
      <c r="L54" s="309"/>
      <c r="M54" s="309"/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  <c r="AD54" s="309"/>
      <c r="AE54" s="309"/>
      <c r="AF54" s="309"/>
      <c r="AG54" s="309"/>
      <c r="AH54" s="309"/>
      <c r="AI54" s="309"/>
      <c r="AJ54" s="309"/>
      <c r="AK54" s="309"/>
      <c r="AL54" s="309"/>
      <c r="AM54" s="309"/>
      <c r="AN54" s="309"/>
      <c r="AO54" s="309"/>
      <c r="AP54" s="309"/>
      <c r="AQ54" s="309"/>
      <c r="AR54" s="309"/>
      <c r="AS54" s="309"/>
      <c r="AT54" s="309"/>
      <c r="AU54" s="309"/>
      <c r="AV54" s="309"/>
      <c r="AW54" s="309"/>
      <c r="AX54" s="309"/>
      <c r="AY54" s="309"/>
    </row>
    <row r="55" spans="1:51" hidden="1" x14ac:dyDescent="0.2">
      <c r="A55" s="308" t="s">
        <v>1362</v>
      </c>
      <c r="B55" s="309">
        <v>37</v>
      </c>
      <c r="C55" s="309">
        <v>30</v>
      </c>
      <c r="D55" s="309">
        <v>7</v>
      </c>
      <c r="E55" s="309">
        <v>5</v>
      </c>
      <c r="F55" s="309">
        <v>39</v>
      </c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  <c r="AI55" s="309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09"/>
      <c r="AU55" s="309"/>
      <c r="AV55" s="309"/>
      <c r="AW55" s="309"/>
      <c r="AX55" s="309"/>
      <c r="AY55" s="309"/>
    </row>
    <row r="56" spans="1:51" hidden="1" x14ac:dyDescent="0.2">
      <c r="A56" s="308" t="s">
        <v>1388</v>
      </c>
      <c r="B56" s="309">
        <v>46</v>
      </c>
      <c r="C56" s="309">
        <v>42</v>
      </c>
      <c r="D56" s="309">
        <v>4</v>
      </c>
      <c r="E56" s="309">
        <v>23</v>
      </c>
      <c r="F56" s="309">
        <v>28</v>
      </c>
      <c r="G56" s="309">
        <v>0</v>
      </c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  <c r="AB56" s="309"/>
      <c r="AC56" s="309"/>
      <c r="AD56" s="309"/>
      <c r="AE56" s="309"/>
      <c r="AF56" s="309"/>
      <c r="AG56" s="309"/>
      <c r="AH56" s="309"/>
      <c r="AI56" s="309"/>
      <c r="AJ56" s="309"/>
      <c r="AK56" s="309"/>
      <c r="AL56" s="309"/>
      <c r="AM56" s="309"/>
      <c r="AN56" s="309"/>
      <c r="AO56" s="309"/>
      <c r="AP56" s="309"/>
      <c r="AQ56" s="309"/>
      <c r="AR56" s="309"/>
      <c r="AS56" s="309"/>
      <c r="AT56" s="309"/>
      <c r="AU56" s="309"/>
      <c r="AV56" s="309"/>
      <c r="AW56" s="309"/>
      <c r="AX56" s="309"/>
      <c r="AY56" s="309"/>
    </row>
    <row r="57" spans="1:51" hidden="1" x14ac:dyDescent="0.2">
      <c r="A57" s="308" t="s">
        <v>1286</v>
      </c>
      <c r="B57" s="309">
        <v>1798</v>
      </c>
      <c r="C57" s="309">
        <v>923</v>
      </c>
      <c r="D57" s="309">
        <v>875</v>
      </c>
      <c r="E57" s="309">
        <v>228</v>
      </c>
      <c r="F57" s="309">
        <v>1456</v>
      </c>
      <c r="G57" s="309">
        <v>0</v>
      </c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09"/>
      <c r="T57" s="309"/>
      <c r="U57" s="309"/>
      <c r="V57" s="309"/>
      <c r="W57" s="309"/>
      <c r="X57" s="309"/>
      <c r="Y57" s="309"/>
      <c r="Z57" s="309"/>
      <c r="AA57" s="309"/>
      <c r="AB57" s="309"/>
      <c r="AC57" s="309"/>
      <c r="AD57" s="309"/>
      <c r="AE57" s="309"/>
      <c r="AF57" s="309"/>
      <c r="AG57" s="309"/>
      <c r="AH57" s="309"/>
      <c r="AI57" s="309"/>
      <c r="AJ57" s="309"/>
      <c r="AK57" s="309"/>
      <c r="AL57" s="309"/>
      <c r="AM57" s="309"/>
      <c r="AN57" s="309"/>
      <c r="AO57" s="309"/>
      <c r="AP57" s="309"/>
      <c r="AQ57" s="309"/>
      <c r="AR57" s="309"/>
      <c r="AS57" s="309"/>
      <c r="AT57" s="309"/>
      <c r="AU57" s="309"/>
      <c r="AV57" s="309"/>
      <c r="AW57" s="309"/>
      <c r="AX57" s="309"/>
      <c r="AY57" s="309"/>
    </row>
    <row r="58" spans="1:51" hidden="1" x14ac:dyDescent="0.2">
      <c r="A58" s="308" t="s">
        <v>1240</v>
      </c>
      <c r="B58" s="309">
        <v>145619</v>
      </c>
      <c r="C58" s="309">
        <v>74356</v>
      </c>
      <c r="D58" s="309">
        <v>71263</v>
      </c>
      <c r="E58" s="309">
        <v>851</v>
      </c>
      <c r="F58" s="309">
        <v>136292</v>
      </c>
      <c r="G58" s="309">
        <v>388</v>
      </c>
      <c r="H58" s="309"/>
      <c r="I58" s="309"/>
      <c r="J58" s="309"/>
      <c r="K58" s="309"/>
      <c r="L58" s="309"/>
      <c r="M58" s="309"/>
      <c r="N58" s="309"/>
      <c r="O58" s="309"/>
      <c r="P58" s="309"/>
      <c r="Q58" s="309"/>
      <c r="R58" s="309"/>
      <c r="S58" s="309"/>
      <c r="T58" s="309"/>
      <c r="U58" s="309"/>
      <c r="V58" s="309"/>
      <c r="W58" s="309"/>
      <c r="X58" s="309"/>
      <c r="Y58" s="309"/>
      <c r="Z58" s="309"/>
      <c r="AA58" s="309"/>
      <c r="AB58" s="309"/>
      <c r="AC58" s="309"/>
      <c r="AD58" s="309"/>
      <c r="AE58" s="309"/>
      <c r="AF58" s="309"/>
      <c r="AG58" s="309"/>
      <c r="AH58" s="309"/>
      <c r="AI58" s="309"/>
      <c r="AJ58" s="309"/>
      <c r="AK58" s="309"/>
      <c r="AL58" s="309"/>
      <c r="AM58" s="309"/>
      <c r="AN58" s="309"/>
      <c r="AO58" s="309"/>
      <c r="AP58" s="309"/>
      <c r="AQ58" s="309"/>
      <c r="AR58" s="309"/>
      <c r="AS58" s="309"/>
      <c r="AT58" s="309"/>
      <c r="AU58" s="309"/>
      <c r="AV58" s="309"/>
      <c r="AW58" s="309"/>
      <c r="AX58" s="309"/>
      <c r="AY58" s="309"/>
    </row>
    <row r="59" spans="1:51" hidden="1" x14ac:dyDescent="0.2">
      <c r="A59" s="308" t="s">
        <v>1287</v>
      </c>
      <c r="B59" s="309">
        <v>27477</v>
      </c>
      <c r="C59" s="309">
        <v>21620</v>
      </c>
      <c r="D59" s="309">
        <v>5857</v>
      </c>
      <c r="E59" s="309">
        <v>99</v>
      </c>
      <c r="F59" s="309">
        <v>26019</v>
      </c>
      <c r="G59" s="309">
        <v>5</v>
      </c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  <c r="AB59" s="309"/>
      <c r="AC59" s="309"/>
      <c r="AD59" s="309"/>
      <c r="AE59" s="309"/>
      <c r="AF59" s="309"/>
      <c r="AG59" s="309"/>
      <c r="AH59" s="309"/>
      <c r="AI59" s="309"/>
      <c r="AJ59" s="309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  <c r="AV59" s="309"/>
      <c r="AW59" s="309"/>
      <c r="AX59" s="309"/>
      <c r="AY59" s="309"/>
    </row>
    <row r="60" spans="1:51" hidden="1" x14ac:dyDescent="0.2">
      <c r="A60" s="308" t="s">
        <v>1239</v>
      </c>
      <c r="B60" s="309">
        <v>28763</v>
      </c>
      <c r="C60" s="309">
        <v>1251</v>
      </c>
      <c r="D60" s="309">
        <v>27512</v>
      </c>
      <c r="E60" s="309">
        <v>252</v>
      </c>
      <c r="F60" s="309">
        <v>27056</v>
      </c>
      <c r="G60" s="309">
        <v>88</v>
      </c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09"/>
      <c r="T60" s="309"/>
      <c r="U60" s="309"/>
      <c r="V60" s="309"/>
      <c r="W60" s="309"/>
      <c r="X60" s="309"/>
      <c r="Y60" s="309"/>
      <c r="Z60" s="309"/>
      <c r="AA60" s="309"/>
      <c r="AB60" s="309"/>
      <c r="AC60" s="309"/>
      <c r="AD60" s="309"/>
      <c r="AE60" s="309"/>
      <c r="AF60" s="309"/>
      <c r="AG60" s="309"/>
      <c r="AH60" s="309"/>
      <c r="AI60" s="309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  <c r="AV60" s="309"/>
      <c r="AW60" s="309"/>
      <c r="AX60" s="309"/>
      <c r="AY60" s="309"/>
    </row>
    <row r="61" spans="1:51" hidden="1" x14ac:dyDescent="0.2">
      <c r="A61" s="308" t="s">
        <v>1288</v>
      </c>
      <c r="B61" s="309">
        <v>1279</v>
      </c>
      <c r="C61" s="309">
        <v>980</v>
      </c>
      <c r="D61" s="309">
        <v>299</v>
      </c>
      <c r="E61" s="309">
        <v>30</v>
      </c>
      <c r="F61" s="309">
        <v>1228</v>
      </c>
      <c r="G61" s="309">
        <v>0</v>
      </c>
      <c r="H61" s="309"/>
      <c r="I61" s="309"/>
      <c r="J61" s="309"/>
      <c r="K61" s="309"/>
      <c r="L61" s="309"/>
      <c r="M61" s="309"/>
      <c r="N61" s="309"/>
      <c r="O61" s="309"/>
      <c r="P61" s="309"/>
      <c r="Q61" s="309"/>
      <c r="R61" s="309"/>
      <c r="S61" s="309"/>
      <c r="T61" s="309"/>
      <c r="U61" s="309"/>
      <c r="V61" s="309"/>
      <c r="W61" s="309"/>
      <c r="X61" s="309"/>
      <c r="Y61" s="309"/>
      <c r="Z61" s="309"/>
      <c r="AA61" s="309"/>
      <c r="AB61" s="309"/>
      <c r="AC61" s="309"/>
      <c r="AD61" s="309"/>
      <c r="AE61" s="309"/>
      <c r="AF61" s="309"/>
      <c r="AG61" s="309"/>
      <c r="AH61" s="309"/>
      <c r="AI61" s="309"/>
      <c r="AJ61" s="309"/>
      <c r="AK61" s="309"/>
      <c r="AL61" s="309"/>
      <c r="AM61" s="309"/>
      <c r="AN61" s="309"/>
      <c r="AO61" s="309"/>
      <c r="AP61" s="309"/>
      <c r="AQ61" s="309"/>
      <c r="AR61" s="309"/>
      <c r="AS61" s="309"/>
      <c r="AT61" s="309"/>
      <c r="AU61" s="309"/>
      <c r="AV61" s="309"/>
      <c r="AW61" s="309"/>
      <c r="AX61" s="309"/>
      <c r="AY61" s="309"/>
    </row>
    <row r="62" spans="1:51" hidden="1" x14ac:dyDescent="0.2">
      <c r="A62" s="308" t="s">
        <v>1300</v>
      </c>
      <c r="B62" s="309">
        <v>225</v>
      </c>
      <c r="C62" s="309">
        <v>85</v>
      </c>
      <c r="D62" s="309">
        <v>140</v>
      </c>
      <c r="E62" s="309">
        <v>46</v>
      </c>
      <c r="F62" s="309">
        <v>173</v>
      </c>
      <c r="G62" s="309"/>
      <c r="H62" s="309"/>
      <c r="I62" s="309"/>
      <c r="J62" s="309"/>
      <c r="K62" s="309"/>
      <c r="L62" s="309"/>
      <c r="M62" s="309"/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  <c r="AD62" s="309"/>
      <c r="AE62" s="309"/>
      <c r="AF62" s="309"/>
      <c r="AG62" s="309"/>
      <c r="AH62" s="309"/>
      <c r="AI62" s="309"/>
      <c r="AJ62" s="309"/>
      <c r="AK62" s="309"/>
      <c r="AL62" s="309"/>
      <c r="AM62" s="309"/>
      <c r="AN62" s="309"/>
      <c r="AO62" s="309"/>
      <c r="AP62" s="309"/>
      <c r="AQ62" s="309"/>
      <c r="AR62" s="309"/>
      <c r="AS62" s="309"/>
      <c r="AT62" s="309"/>
      <c r="AU62" s="309"/>
      <c r="AV62" s="309"/>
      <c r="AW62" s="309"/>
      <c r="AX62" s="309"/>
      <c r="AY62" s="309"/>
    </row>
    <row r="63" spans="1:51" hidden="1" x14ac:dyDescent="0.2">
      <c r="A63" s="308" t="s">
        <v>1249</v>
      </c>
      <c r="B63" s="309">
        <v>1506</v>
      </c>
      <c r="C63" s="309">
        <v>816</v>
      </c>
      <c r="D63" s="309">
        <v>690</v>
      </c>
      <c r="E63" s="309">
        <v>12</v>
      </c>
      <c r="F63" s="309">
        <v>1391</v>
      </c>
      <c r="G63" s="309">
        <v>4</v>
      </c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  <c r="AD63" s="309"/>
      <c r="AE63" s="309"/>
      <c r="AF63" s="309"/>
      <c r="AG63" s="309"/>
      <c r="AH63" s="309"/>
      <c r="AI63" s="309"/>
      <c r="AJ63" s="309"/>
      <c r="AK63" s="309"/>
      <c r="AL63" s="309"/>
      <c r="AM63" s="309"/>
      <c r="AN63" s="309"/>
      <c r="AO63" s="309"/>
      <c r="AP63" s="309"/>
      <c r="AQ63" s="309"/>
      <c r="AR63" s="309"/>
      <c r="AS63" s="309"/>
      <c r="AT63" s="309"/>
      <c r="AU63" s="309"/>
      <c r="AV63" s="309"/>
      <c r="AW63" s="309"/>
      <c r="AX63" s="309"/>
      <c r="AY63" s="309"/>
    </row>
    <row r="64" spans="1:51" hidden="1" x14ac:dyDescent="0.2">
      <c r="A64" s="308" t="s">
        <v>1259</v>
      </c>
      <c r="B64" s="309">
        <v>12866</v>
      </c>
      <c r="C64" s="309">
        <v>99</v>
      </c>
      <c r="D64" s="309">
        <v>12767</v>
      </c>
      <c r="E64" s="309">
        <v>127</v>
      </c>
      <c r="F64" s="309">
        <v>10376</v>
      </c>
      <c r="G64" s="309">
        <v>1083</v>
      </c>
      <c r="H64" s="309"/>
      <c r="I64" s="309"/>
      <c r="J64" s="309"/>
      <c r="K64" s="309"/>
      <c r="L64" s="309"/>
      <c r="M64" s="309"/>
      <c r="N64" s="309"/>
      <c r="O64" s="309"/>
      <c r="P64" s="309"/>
      <c r="Q64" s="309"/>
      <c r="R64" s="309"/>
      <c r="S64" s="309"/>
      <c r="T64" s="309"/>
      <c r="U64" s="309"/>
      <c r="V64" s="309"/>
      <c r="W64" s="309"/>
      <c r="X64" s="309"/>
      <c r="Y64" s="309"/>
      <c r="Z64" s="309"/>
      <c r="AA64" s="309"/>
      <c r="AB64" s="309"/>
      <c r="AC64" s="309"/>
      <c r="AD64" s="309"/>
      <c r="AE64" s="309"/>
      <c r="AF64" s="309"/>
      <c r="AG64" s="309"/>
      <c r="AH64" s="309"/>
      <c r="AI64" s="309"/>
      <c r="AJ64" s="309"/>
      <c r="AK64" s="309"/>
      <c r="AL64" s="309"/>
      <c r="AM64" s="309"/>
      <c r="AN64" s="309"/>
      <c r="AO64" s="309"/>
      <c r="AP64" s="309"/>
      <c r="AQ64" s="309"/>
      <c r="AR64" s="309"/>
      <c r="AS64" s="309"/>
      <c r="AT64" s="309"/>
      <c r="AU64" s="309"/>
      <c r="AV64" s="309"/>
      <c r="AW64" s="309"/>
      <c r="AX64" s="309"/>
      <c r="AY64" s="309"/>
    </row>
    <row r="65" spans="1:51" hidden="1" x14ac:dyDescent="0.2">
      <c r="A65" s="308" t="s">
        <v>1261</v>
      </c>
      <c r="B65" s="309">
        <v>0</v>
      </c>
      <c r="C65" s="309"/>
      <c r="D65" s="309"/>
      <c r="E65" s="309">
        <v>26</v>
      </c>
      <c r="F65" s="309"/>
      <c r="G65" s="309"/>
      <c r="H65" s="309"/>
      <c r="I65" s="309"/>
      <c r="J65" s="309"/>
      <c r="K65" s="309"/>
      <c r="L65" s="309"/>
      <c r="M65" s="309"/>
      <c r="N65" s="309"/>
      <c r="O65" s="309"/>
      <c r="P65" s="309"/>
      <c r="Q65" s="309"/>
      <c r="R65" s="309"/>
      <c r="S65" s="309"/>
      <c r="T65" s="309"/>
      <c r="U65" s="309"/>
      <c r="V65" s="309"/>
      <c r="W65" s="309"/>
      <c r="X65" s="309"/>
      <c r="Y65" s="309"/>
      <c r="Z65" s="309"/>
      <c r="AA65" s="309"/>
      <c r="AB65" s="309"/>
      <c r="AC65" s="309"/>
      <c r="AD65" s="309"/>
      <c r="AE65" s="309"/>
      <c r="AF65" s="309"/>
      <c r="AG65" s="309"/>
      <c r="AH65" s="309"/>
      <c r="AI65" s="309"/>
      <c r="AJ65" s="309"/>
      <c r="AK65" s="309"/>
      <c r="AL65" s="309"/>
      <c r="AM65" s="309"/>
      <c r="AN65" s="309"/>
      <c r="AO65" s="309"/>
      <c r="AP65" s="309"/>
      <c r="AQ65" s="309"/>
      <c r="AR65" s="309"/>
      <c r="AS65" s="309"/>
      <c r="AT65" s="309"/>
      <c r="AU65" s="309"/>
      <c r="AV65" s="309"/>
      <c r="AW65" s="309"/>
      <c r="AX65" s="309"/>
      <c r="AY65" s="309"/>
    </row>
    <row r="66" spans="1:51" hidden="1" x14ac:dyDescent="0.2">
      <c r="A66" s="308" t="s">
        <v>1340</v>
      </c>
      <c r="B66" s="309">
        <v>0</v>
      </c>
      <c r="C66" s="309"/>
      <c r="D66" s="309"/>
      <c r="E66" s="309">
        <v>82</v>
      </c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09"/>
      <c r="X66" s="309"/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</row>
    <row r="67" spans="1:51" hidden="1" x14ac:dyDescent="0.2">
      <c r="A67" s="308" t="s">
        <v>1200</v>
      </c>
      <c r="B67" s="309">
        <v>0</v>
      </c>
      <c r="C67" s="309"/>
      <c r="D67" s="309"/>
      <c r="E67" s="309">
        <v>1001</v>
      </c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09"/>
      <c r="X67" s="309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  <c r="AV67" s="309"/>
      <c r="AW67" s="309"/>
      <c r="AX67" s="309"/>
      <c r="AY67" s="309"/>
    </row>
    <row r="68" spans="1:51" hidden="1" x14ac:dyDescent="0.2">
      <c r="A68" s="308" t="s">
        <v>1201</v>
      </c>
      <c r="B68" s="309">
        <v>635</v>
      </c>
      <c r="C68" s="309"/>
      <c r="D68" s="309">
        <v>635</v>
      </c>
      <c r="E68" s="309">
        <v>1541</v>
      </c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309"/>
      <c r="AA68" s="309"/>
      <c r="AB68" s="309"/>
      <c r="AC68" s="309"/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09"/>
      <c r="AU68" s="309"/>
      <c r="AV68" s="309"/>
      <c r="AW68" s="309"/>
      <c r="AX68" s="309"/>
      <c r="AY68" s="309"/>
    </row>
    <row r="69" spans="1:51" hidden="1" x14ac:dyDescent="0.2">
      <c r="A69" s="308" t="s">
        <v>1202</v>
      </c>
      <c r="B69" s="309">
        <v>2111</v>
      </c>
      <c r="C69" s="309"/>
      <c r="D69" s="309">
        <v>2111</v>
      </c>
      <c r="E69" s="309">
        <v>17309</v>
      </c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  <c r="AD69" s="309"/>
      <c r="AE69" s="309"/>
      <c r="AF69" s="309"/>
      <c r="AG69" s="309"/>
      <c r="AH69" s="309"/>
      <c r="AI69" s="309"/>
      <c r="AJ69" s="309"/>
      <c r="AK69" s="309"/>
      <c r="AL69" s="309"/>
      <c r="AM69" s="309"/>
      <c r="AN69" s="309"/>
      <c r="AO69" s="309"/>
      <c r="AP69" s="309"/>
      <c r="AQ69" s="309"/>
      <c r="AR69" s="309"/>
      <c r="AS69" s="309"/>
      <c r="AT69" s="309"/>
      <c r="AU69" s="309"/>
      <c r="AV69" s="309"/>
      <c r="AW69" s="309"/>
      <c r="AX69" s="309"/>
      <c r="AY69" s="309"/>
    </row>
    <row r="70" spans="1:51" hidden="1" x14ac:dyDescent="0.2">
      <c r="A70" s="308" t="s">
        <v>1203</v>
      </c>
      <c r="B70" s="309">
        <v>1315</v>
      </c>
      <c r="C70" s="309"/>
      <c r="D70" s="309">
        <v>1315</v>
      </c>
      <c r="E70" s="309">
        <v>12610</v>
      </c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  <c r="AV70" s="309"/>
      <c r="AW70" s="309"/>
      <c r="AX70" s="309"/>
      <c r="AY70" s="309"/>
    </row>
    <row r="71" spans="1:51" hidden="1" x14ac:dyDescent="0.2">
      <c r="A71" s="308" t="s">
        <v>1204</v>
      </c>
      <c r="B71" s="309">
        <v>9611</v>
      </c>
      <c r="C71" s="309"/>
      <c r="D71" s="309">
        <v>9611</v>
      </c>
      <c r="E71" s="309">
        <v>20959</v>
      </c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/>
      <c r="Z71" s="309"/>
      <c r="AA71" s="309"/>
      <c r="AB71" s="309"/>
      <c r="AC71" s="309"/>
      <c r="AD71" s="309"/>
      <c r="AE71" s="309"/>
      <c r="AF71" s="309"/>
      <c r="AG71" s="309"/>
      <c r="AH71" s="309"/>
      <c r="AI71" s="309"/>
      <c r="AJ71" s="309"/>
      <c r="AK71" s="309"/>
      <c r="AL71" s="309"/>
      <c r="AM71" s="309"/>
      <c r="AN71" s="309"/>
      <c r="AO71" s="309"/>
      <c r="AP71" s="309"/>
      <c r="AQ71" s="309"/>
      <c r="AR71" s="309"/>
      <c r="AS71" s="309"/>
      <c r="AT71" s="309"/>
      <c r="AU71" s="309"/>
      <c r="AV71" s="309"/>
      <c r="AW71" s="309"/>
      <c r="AX71" s="309"/>
      <c r="AY71" s="309"/>
    </row>
    <row r="72" spans="1:51" hidden="1" x14ac:dyDescent="0.2">
      <c r="A72" s="308" t="s">
        <v>1381</v>
      </c>
      <c r="B72" s="309">
        <v>0</v>
      </c>
      <c r="C72" s="309"/>
      <c r="D72" s="309"/>
      <c r="E72" s="309">
        <v>327</v>
      </c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</row>
    <row r="73" spans="1:51" hidden="1" x14ac:dyDescent="0.2">
      <c r="A73" s="308" t="s">
        <v>1205</v>
      </c>
      <c r="B73" s="309">
        <v>16523</v>
      </c>
      <c r="C73" s="309"/>
      <c r="D73" s="309">
        <v>16523</v>
      </c>
      <c r="E73" s="309">
        <v>28543</v>
      </c>
      <c r="F73" s="309"/>
      <c r="G73" s="309"/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  <c r="AB73" s="309"/>
      <c r="AC73" s="309"/>
      <c r="AD73" s="309"/>
      <c r="AE73" s="309"/>
      <c r="AF73" s="309"/>
      <c r="AG73" s="309"/>
      <c r="AH73" s="309"/>
      <c r="AI73" s="309"/>
      <c r="AJ73" s="309"/>
      <c r="AK73" s="309"/>
      <c r="AL73" s="309"/>
      <c r="AM73" s="309"/>
      <c r="AN73" s="309"/>
      <c r="AO73" s="309"/>
      <c r="AP73" s="309"/>
      <c r="AQ73" s="309"/>
      <c r="AR73" s="309"/>
      <c r="AS73" s="309"/>
      <c r="AT73" s="309"/>
      <c r="AU73" s="309"/>
      <c r="AV73" s="309"/>
      <c r="AW73" s="309"/>
      <c r="AX73" s="309"/>
      <c r="AY73" s="309"/>
    </row>
    <row r="74" spans="1:51" hidden="1" x14ac:dyDescent="0.2">
      <c r="A74" s="308" t="s">
        <v>1206</v>
      </c>
      <c r="B74" s="309">
        <v>1527</v>
      </c>
      <c r="C74" s="309"/>
      <c r="D74" s="309">
        <v>1527</v>
      </c>
      <c r="E74" s="309">
        <v>3047</v>
      </c>
      <c r="F74" s="309"/>
      <c r="G74" s="309"/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09"/>
      <c r="AB74" s="309"/>
      <c r="AC74" s="309"/>
      <c r="AD74" s="309"/>
      <c r="AE74" s="309"/>
      <c r="AF74" s="309"/>
      <c r="AG74" s="309"/>
      <c r="AH74" s="309"/>
      <c r="AI74" s="309"/>
      <c r="AJ74" s="309"/>
      <c r="AK74" s="309"/>
      <c r="AL74" s="309"/>
      <c r="AM74" s="309"/>
      <c r="AN74" s="309"/>
      <c r="AO74" s="309"/>
      <c r="AP74" s="309"/>
      <c r="AQ74" s="309"/>
      <c r="AR74" s="309"/>
      <c r="AS74" s="309"/>
      <c r="AT74" s="309"/>
      <c r="AU74" s="309"/>
      <c r="AV74" s="309"/>
      <c r="AW74" s="309"/>
      <c r="AX74" s="309"/>
      <c r="AY74" s="309"/>
    </row>
    <row r="75" spans="1:51" hidden="1" x14ac:dyDescent="0.2">
      <c r="A75" s="308" t="s">
        <v>1290</v>
      </c>
      <c r="B75" s="309">
        <v>26</v>
      </c>
      <c r="C75" s="309"/>
      <c r="D75" s="309">
        <v>26</v>
      </c>
      <c r="E75" s="309">
        <v>179</v>
      </c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  <c r="AG75" s="309"/>
      <c r="AH75" s="309"/>
      <c r="AI75" s="309"/>
      <c r="AJ75" s="309"/>
      <c r="AK75" s="309"/>
      <c r="AL75" s="309"/>
      <c r="AM75" s="309"/>
      <c r="AN75" s="309"/>
      <c r="AO75" s="309"/>
      <c r="AP75" s="309"/>
      <c r="AQ75" s="309"/>
      <c r="AR75" s="309"/>
      <c r="AS75" s="309"/>
      <c r="AT75" s="309"/>
      <c r="AU75" s="309"/>
      <c r="AV75" s="309"/>
      <c r="AW75" s="309"/>
      <c r="AX75" s="309"/>
      <c r="AY75" s="309"/>
    </row>
    <row r="76" spans="1:51" hidden="1" x14ac:dyDescent="0.2">
      <c r="A76" s="308" t="s">
        <v>1291</v>
      </c>
      <c r="B76" s="309">
        <v>135</v>
      </c>
      <c r="C76" s="309"/>
      <c r="D76" s="309">
        <v>135</v>
      </c>
      <c r="E76" s="309">
        <v>109</v>
      </c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  <c r="AD76" s="309"/>
      <c r="AE76" s="309"/>
      <c r="AF76" s="309"/>
      <c r="AG76" s="309"/>
      <c r="AH76" s="309"/>
      <c r="AI76" s="309"/>
      <c r="AJ76" s="309"/>
      <c r="AK76" s="309"/>
      <c r="AL76" s="309"/>
      <c r="AM76" s="309"/>
      <c r="AN76" s="309"/>
      <c r="AO76" s="309"/>
      <c r="AP76" s="309"/>
      <c r="AQ76" s="309"/>
      <c r="AR76" s="309"/>
      <c r="AS76" s="309"/>
      <c r="AT76" s="309"/>
      <c r="AU76" s="309"/>
      <c r="AV76" s="309"/>
      <c r="AW76" s="309"/>
      <c r="AX76" s="309"/>
      <c r="AY76" s="309"/>
    </row>
    <row r="77" spans="1:51" hidden="1" x14ac:dyDescent="0.2">
      <c r="A77" s="308" t="s">
        <v>1319</v>
      </c>
      <c r="B77" s="309">
        <v>26</v>
      </c>
      <c r="C77" s="309"/>
      <c r="D77" s="309">
        <v>26</v>
      </c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</row>
    <row r="78" spans="1:51" hidden="1" x14ac:dyDescent="0.2">
      <c r="A78" s="308" t="s">
        <v>1386</v>
      </c>
      <c r="B78" s="309">
        <v>0</v>
      </c>
      <c r="C78" s="309"/>
      <c r="D78" s="309"/>
      <c r="E78" s="309">
        <v>39</v>
      </c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09"/>
      <c r="AK78" s="309"/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</row>
    <row r="79" spans="1:51" hidden="1" x14ac:dyDescent="0.2">
      <c r="A79" s="308" t="s">
        <v>1382</v>
      </c>
      <c r="B79" s="309">
        <v>0</v>
      </c>
      <c r="C79" s="309"/>
      <c r="D79" s="309"/>
      <c r="E79" s="309">
        <v>406</v>
      </c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09"/>
      <c r="AK79" s="309"/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</row>
    <row r="80" spans="1:51" hidden="1" x14ac:dyDescent="0.2">
      <c r="A80" s="308" t="s">
        <v>1262</v>
      </c>
      <c r="B80" s="309">
        <v>443</v>
      </c>
      <c r="C80" s="309"/>
      <c r="D80" s="309">
        <v>443</v>
      </c>
      <c r="E80" s="309">
        <v>1018</v>
      </c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09"/>
      <c r="AK80" s="309"/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</row>
    <row r="81" spans="1:51" hidden="1" x14ac:dyDescent="0.2">
      <c r="A81" s="308" t="s">
        <v>1207</v>
      </c>
      <c r="B81" s="309">
        <v>4993</v>
      </c>
      <c r="C81" s="309"/>
      <c r="D81" s="309">
        <v>4993</v>
      </c>
      <c r="E81" s="309">
        <v>1825</v>
      </c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09"/>
      <c r="AK81" s="309"/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</row>
    <row r="82" spans="1:51" hidden="1" x14ac:dyDescent="0.2">
      <c r="A82" s="308" t="s">
        <v>1208</v>
      </c>
      <c r="B82" s="309">
        <v>0</v>
      </c>
      <c r="C82" s="309"/>
      <c r="D82" s="309"/>
      <c r="E82" s="309">
        <v>428</v>
      </c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09"/>
      <c r="AK82" s="309"/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</row>
    <row r="83" spans="1:51" hidden="1" x14ac:dyDescent="0.2">
      <c r="A83" s="308" t="s">
        <v>1209</v>
      </c>
      <c r="B83" s="309">
        <v>10527</v>
      </c>
      <c r="C83" s="309"/>
      <c r="D83" s="309">
        <v>10527</v>
      </c>
      <c r="E83" s="309">
        <v>19602</v>
      </c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09"/>
      <c r="AK83" s="309"/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</row>
    <row r="84" spans="1:51" hidden="1" x14ac:dyDescent="0.2">
      <c r="A84" s="308" t="s">
        <v>1309</v>
      </c>
      <c r="B84" s="309">
        <v>0</v>
      </c>
      <c r="C84" s="309"/>
      <c r="D84" s="309"/>
      <c r="E84" s="309">
        <v>24</v>
      </c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9"/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09"/>
      <c r="AK84" s="309"/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</row>
    <row r="85" spans="1:51" hidden="1" x14ac:dyDescent="0.2">
      <c r="A85" s="308" t="s">
        <v>1210</v>
      </c>
      <c r="B85" s="309">
        <v>26</v>
      </c>
      <c r="C85" s="309"/>
      <c r="D85" s="309">
        <v>26</v>
      </c>
      <c r="E85" s="309">
        <v>782</v>
      </c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09"/>
      <c r="AK85" s="309"/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</row>
    <row r="86" spans="1:51" hidden="1" x14ac:dyDescent="0.2">
      <c r="A86" s="308" t="s">
        <v>1263</v>
      </c>
      <c r="B86" s="309">
        <v>59</v>
      </c>
      <c r="C86" s="309"/>
      <c r="D86" s="309">
        <v>59</v>
      </c>
      <c r="E86" s="309">
        <v>4243</v>
      </c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09"/>
      <c r="AK86" s="309"/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</row>
    <row r="87" spans="1:51" hidden="1" x14ac:dyDescent="0.2">
      <c r="A87" s="308" t="s">
        <v>1264</v>
      </c>
      <c r="B87" s="309">
        <v>0</v>
      </c>
      <c r="C87" s="309"/>
      <c r="D87" s="309"/>
      <c r="E87" s="309">
        <v>501</v>
      </c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09"/>
      <c r="AK87" s="309"/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</row>
    <row r="88" spans="1:51" hidden="1" x14ac:dyDescent="0.2">
      <c r="A88" s="308" t="s">
        <v>1213</v>
      </c>
      <c r="B88" s="309">
        <v>15821</v>
      </c>
      <c r="C88" s="309"/>
      <c r="D88" s="309">
        <v>15821</v>
      </c>
      <c r="E88" s="309">
        <v>39240</v>
      </c>
      <c r="F88" s="309"/>
      <c r="G88" s="309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F88" s="309"/>
      <c r="AG88" s="309"/>
      <c r="AH88" s="309"/>
      <c r="AI88" s="309"/>
      <c r="AJ88" s="309"/>
      <c r="AK88" s="309"/>
      <c r="AL88" s="309"/>
      <c r="AM88" s="309"/>
      <c r="AN88" s="309"/>
      <c r="AO88" s="309"/>
      <c r="AP88" s="309"/>
      <c r="AQ88" s="309"/>
      <c r="AR88" s="309"/>
      <c r="AS88" s="309"/>
      <c r="AT88" s="309"/>
      <c r="AU88" s="309"/>
      <c r="AV88" s="309"/>
      <c r="AW88" s="309"/>
      <c r="AX88" s="309"/>
      <c r="AY88" s="309"/>
    </row>
    <row r="89" spans="1:51" hidden="1" x14ac:dyDescent="0.2">
      <c r="A89" s="308" t="s">
        <v>1292</v>
      </c>
      <c r="B89" s="309">
        <v>110</v>
      </c>
      <c r="C89" s="309"/>
      <c r="D89" s="309">
        <v>110</v>
      </c>
      <c r="E89" s="309">
        <v>686</v>
      </c>
      <c r="F89" s="309"/>
      <c r="G89" s="309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  <c r="AG89" s="309"/>
      <c r="AH89" s="309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  <c r="AV89" s="309"/>
      <c r="AW89" s="309"/>
      <c r="AX89" s="309"/>
      <c r="AY89" s="309"/>
    </row>
    <row r="90" spans="1:51" hidden="1" x14ac:dyDescent="0.2">
      <c r="A90" s="308" t="s">
        <v>1310</v>
      </c>
      <c r="B90" s="309">
        <v>0</v>
      </c>
      <c r="C90" s="309"/>
      <c r="D90" s="309"/>
      <c r="E90" s="309">
        <v>4</v>
      </c>
      <c r="F90" s="309"/>
      <c r="G90" s="309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F90" s="309"/>
      <c r="AG90" s="309"/>
      <c r="AH90" s="309"/>
      <c r="AI90" s="309"/>
      <c r="AJ90" s="309"/>
      <c r="AK90" s="309"/>
      <c r="AL90" s="309"/>
      <c r="AM90" s="309"/>
      <c r="AN90" s="309"/>
      <c r="AO90" s="309"/>
      <c r="AP90" s="309"/>
      <c r="AQ90" s="309"/>
      <c r="AR90" s="309"/>
      <c r="AS90" s="309"/>
      <c r="AT90" s="309"/>
      <c r="AU90" s="309"/>
      <c r="AV90" s="309"/>
      <c r="AW90" s="309"/>
      <c r="AX90" s="309"/>
      <c r="AY90" s="309"/>
    </row>
    <row r="91" spans="1:51" hidden="1" x14ac:dyDescent="0.2">
      <c r="A91" s="308" t="s">
        <v>1293</v>
      </c>
      <c r="B91" s="309">
        <v>0</v>
      </c>
      <c r="C91" s="309"/>
      <c r="D91" s="309"/>
      <c r="E91" s="309">
        <v>65</v>
      </c>
      <c r="F91" s="309"/>
      <c r="G91" s="309"/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F91" s="309"/>
      <c r="AG91" s="309"/>
      <c r="AH91" s="309"/>
      <c r="AI91" s="309"/>
      <c r="AJ91" s="309"/>
      <c r="AK91" s="309"/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  <c r="AV91" s="309"/>
      <c r="AW91" s="309"/>
      <c r="AX91" s="309"/>
      <c r="AY91" s="309"/>
    </row>
    <row r="92" spans="1:51" hidden="1" x14ac:dyDescent="0.2">
      <c r="A92" s="308" t="s">
        <v>1294</v>
      </c>
      <c r="B92" s="309">
        <v>0</v>
      </c>
      <c r="C92" s="309"/>
      <c r="D92" s="309"/>
      <c r="E92" s="309">
        <v>166</v>
      </c>
      <c r="F92" s="309"/>
      <c r="G92" s="309"/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F92" s="309"/>
      <c r="AG92" s="309"/>
      <c r="AH92" s="309"/>
      <c r="AI92" s="309"/>
      <c r="AJ92" s="309"/>
      <c r="AK92" s="309"/>
      <c r="AL92" s="309"/>
      <c r="AM92" s="309"/>
      <c r="AN92" s="309"/>
      <c r="AO92" s="309"/>
      <c r="AP92" s="309"/>
      <c r="AQ92" s="309"/>
      <c r="AR92" s="309"/>
      <c r="AS92" s="309"/>
      <c r="AT92" s="309"/>
      <c r="AU92" s="309"/>
      <c r="AV92" s="309"/>
      <c r="AW92" s="309"/>
      <c r="AX92" s="309"/>
      <c r="AY92" s="309"/>
    </row>
    <row r="93" spans="1:51" hidden="1" x14ac:dyDescent="0.2">
      <c r="A93" s="308" t="s">
        <v>1251</v>
      </c>
      <c r="B93" s="309">
        <v>29393</v>
      </c>
      <c r="C93" s="309"/>
      <c r="D93" s="309">
        <v>29393</v>
      </c>
      <c r="E93" s="309">
        <v>32249</v>
      </c>
      <c r="F93" s="309"/>
      <c r="G93" s="309"/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09"/>
      <c r="T93" s="309"/>
      <c r="U93" s="309"/>
      <c r="V93" s="309"/>
      <c r="W93" s="309"/>
      <c r="X93" s="309"/>
      <c r="Y93" s="309"/>
      <c r="Z93" s="309"/>
      <c r="AA93" s="309"/>
      <c r="AB93" s="309"/>
      <c r="AC93" s="309"/>
      <c r="AD93" s="309"/>
      <c r="AE93" s="309"/>
      <c r="AF93" s="309"/>
      <c r="AG93" s="309"/>
      <c r="AH93" s="309"/>
      <c r="AI93" s="309"/>
      <c r="AJ93" s="309"/>
      <c r="AK93" s="309"/>
      <c r="AL93" s="309"/>
      <c r="AM93" s="309"/>
      <c r="AN93" s="309"/>
      <c r="AO93" s="309"/>
      <c r="AP93" s="309"/>
      <c r="AQ93" s="309"/>
      <c r="AR93" s="309"/>
      <c r="AS93" s="309"/>
      <c r="AT93" s="309"/>
      <c r="AU93" s="309"/>
      <c r="AV93" s="309"/>
      <c r="AW93" s="309"/>
      <c r="AX93" s="309"/>
      <c r="AY93" s="309"/>
    </row>
    <row r="94" spans="1:51" hidden="1" x14ac:dyDescent="0.2">
      <c r="A94" s="308" t="s">
        <v>1214</v>
      </c>
      <c r="B94" s="309">
        <v>0</v>
      </c>
      <c r="C94" s="309"/>
      <c r="D94" s="309"/>
      <c r="E94" s="309">
        <v>597</v>
      </c>
      <c r="F94" s="309"/>
      <c r="G94" s="309"/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309"/>
      <c r="AA94" s="309"/>
      <c r="AB94" s="309"/>
      <c r="AC94" s="309"/>
      <c r="AD94" s="309"/>
      <c r="AE94" s="309"/>
      <c r="AF94" s="309"/>
      <c r="AG94" s="309"/>
      <c r="AH94" s="309"/>
      <c r="AI94" s="309"/>
      <c r="AJ94" s="309"/>
      <c r="AK94" s="309"/>
      <c r="AL94" s="309"/>
      <c r="AM94" s="309"/>
      <c r="AN94" s="309"/>
      <c r="AO94" s="309"/>
      <c r="AP94" s="309"/>
      <c r="AQ94" s="309"/>
      <c r="AR94" s="309"/>
      <c r="AS94" s="309"/>
      <c r="AT94" s="309"/>
      <c r="AU94" s="309"/>
      <c r="AV94" s="309"/>
      <c r="AW94" s="309"/>
      <c r="AX94" s="309"/>
      <c r="AY94" s="309"/>
    </row>
    <row r="95" spans="1:51" hidden="1" x14ac:dyDescent="0.2">
      <c r="A95" s="308" t="s">
        <v>1252</v>
      </c>
      <c r="B95" s="309">
        <v>19927</v>
      </c>
      <c r="C95" s="309"/>
      <c r="D95" s="309">
        <v>19927</v>
      </c>
      <c r="E95" s="309">
        <v>23255</v>
      </c>
      <c r="F95" s="309"/>
      <c r="G95" s="309"/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F95" s="309"/>
      <c r="AG95" s="309"/>
      <c r="AH95" s="309"/>
      <c r="AI95" s="309"/>
      <c r="AJ95" s="309"/>
      <c r="AK95" s="309"/>
      <c r="AL95" s="309"/>
      <c r="AM95" s="309"/>
      <c r="AN95" s="309"/>
      <c r="AO95" s="309"/>
      <c r="AP95" s="309"/>
      <c r="AQ95" s="309"/>
      <c r="AR95" s="309"/>
      <c r="AS95" s="309"/>
      <c r="AT95" s="309"/>
      <c r="AU95" s="309"/>
      <c r="AV95" s="309"/>
      <c r="AW95" s="309"/>
      <c r="AX95" s="309"/>
      <c r="AY95" s="309"/>
    </row>
    <row r="96" spans="1:51" hidden="1" x14ac:dyDescent="0.2">
      <c r="A96" s="308" t="s">
        <v>1265</v>
      </c>
      <c r="B96" s="309">
        <v>0</v>
      </c>
      <c r="C96" s="309"/>
      <c r="D96" s="309"/>
      <c r="E96" s="309">
        <v>140</v>
      </c>
      <c r="F96" s="309"/>
      <c r="G96" s="309"/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F96" s="309"/>
      <c r="AG96" s="309"/>
      <c r="AH96" s="309"/>
      <c r="AI96" s="309"/>
      <c r="AJ96" s="309"/>
      <c r="AK96" s="309"/>
      <c r="AL96" s="309"/>
      <c r="AM96" s="309"/>
      <c r="AN96" s="309"/>
      <c r="AO96" s="309"/>
      <c r="AP96" s="309"/>
      <c r="AQ96" s="309"/>
      <c r="AR96" s="309"/>
      <c r="AS96" s="309"/>
      <c r="AT96" s="309"/>
      <c r="AU96" s="309"/>
      <c r="AV96" s="309"/>
      <c r="AW96" s="309"/>
      <c r="AX96" s="309"/>
      <c r="AY96" s="309"/>
    </row>
    <row r="97" spans="1:51" hidden="1" x14ac:dyDescent="0.2">
      <c r="A97" s="308" t="s">
        <v>1215</v>
      </c>
      <c r="B97" s="309">
        <v>91</v>
      </c>
      <c r="C97" s="309"/>
      <c r="D97" s="309">
        <v>91</v>
      </c>
      <c r="E97" s="309">
        <v>3760</v>
      </c>
      <c r="F97" s="309"/>
      <c r="G97" s="309"/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09"/>
      <c r="T97" s="309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F97" s="309"/>
      <c r="AG97" s="309"/>
      <c r="AH97" s="309"/>
      <c r="AI97" s="309"/>
      <c r="AJ97" s="309"/>
      <c r="AK97" s="309"/>
      <c r="AL97" s="309"/>
      <c r="AM97" s="309"/>
      <c r="AN97" s="309"/>
      <c r="AO97" s="309"/>
      <c r="AP97" s="309"/>
      <c r="AQ97" s="309"/>
      <c r="AR97" s="309"/>
      <c r="AS97" s="309"/>
      <c r="AT97" s="309"/>
      <c r="AU97" s="309"/>
      <c r="AV97" s="309"/>
      <c r="AW97" s="309"/>
      <c r="AX97" s="309"/>
      <c r="AY97" s="309"/>
    </row>
    <row r="98" spans="1:51" hidden="1" x14ac:dyDescent="0.2">
      <c r="A98" s="308" t="s">
        <v>1311</v>
      </c>
      <c r="B98" s="309">
        <v>0</v>
      </c>
      <c r="C98" s="309"/>
      <c r="D98" s="309"/>
      <c r="E98" s="309">
        <v>38</v>
      </c>
      <c r="F98" s="309"/>
      <c r="G98" s="309"/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F98" s="309"/>
      <c r="AG98" s="309"/>
      <c r="AH98" s="309"/>
      <c r="AI98" s="309"/>
      <c r="AJ98" s="309"/>
      <c r="AK98" s="309"/>
      <c r="AL98" s="309"/>
      <c r="AM98" s="309"/>
      <c r="AN98" s="309"/>
      <c r="AO98" s="309"/>
      <c r="AP98" s="309"/>
      <c r="AQ98" s="309"/>
      <c r="AR98" s="309"/>
      <c r="AS98" s="309"/>
      <c r="AT98" s="309"/>
      <c r="AU98" s="309"/>
      <c r="AV98" s="309"/>
      <c r="AW98" s="309"/>
      <c r="AX98" s="309"/>
      <c r="AY98" s="309"/>
    </row>
    <row r="99" spans="1:51" hidden="1" x14ac:dyDescent="0.2">
      <c r="A99" s="308" t="s">
        <v>1295</v>
      </c>
      <c r="B99" s="309">
        <v>20</v>
      </c>
      <c r="C99" s="309"/>
      <c r="D99" s="309">
        <v>20</v>
      </c>
      <c r="E99" s="309">
        <v>273</v>
      </c>
      <c r="F99" s="309"/>
      <c r="G99" s="309"/>
      <c r="H99" s="309"/>
      <c r="I99" s="309"/>
      <c r="J99" s="309"/>
      <c r="K99" s="309"/>
      <c r="L99" s="309"/>
      <c r="M99" s="309"/>
      <c r="N99" s="309"/>
      <c r="O99" s="309"/>
      <c r="P99" s="309"/>
      <c r="Q99" s="309"/>
      <c r="R99" s="309"/>
      <c r="S99" s="309"/>
      <c r="T99" s="309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F99" s="309"/>
      <c r="AG99" s="309"/>
      <c r="AH99" s="309"/>
      <c r="AI99" s="309"/>
      <c r="AJ99" s="309"/>
      <c r="AK99" s="309"/>
      <c r="AL99" s="309"/>
      <c r="AM99" s="309"/>
      <c r="AN99" s="309"/>
      <c r="AO99" s="309"/>
      <c r="AP99" s="309"/>
      <c r="AQ99" s="309"/>
      <c r="AR99" s="309"/>
      <c r="AS99" s="309"/>
      <c r="AT99" s="309"/>
      <c r="AU99" s="309"/>
      <c r="AV99" s="309"/>
      <c r="AW99" s="309"/>
      <c r="AX99" s="309"/>
      <c r="AY99" s="309"/>
    </row>
    <row r="100" spans="1:51" hidden="1" x14ac:dyDescent="0.2">
      <c r="A100" s="308" t="s">
        <v>1216</v>
      </c>
      <c r="B100" s="309">
        <v>22861</v>
      </c>
      <c r="C100" s="309"/>
      <c r="D100" s="309">
        <v>22861</v>
      </c>
      <c r="E100" s="309">
        <v>49868</v>
      </c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09"/>
      <c r="Q100" s="309"/>
      <c r="R100" s="309"/>
      <c r="S100" s="309"/>
      <c r="T100" s="309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F100" s="309"/>
      <c r="AG100" s="309"/>
      <c r="AH100" s="309"/>
      <c r="AI100" s="309"/>
      <c r="AJ100" s="309"/>
      <c r="AK100" s="309"/>
      <c r="AL100" s="309"/>
      <c r="AM100" s="309"/>
      <c r="AN100" s="309"/>
      <c r="AO100" s="309"/>
      <c r="AP100" s="309"/>
      <c r="AQ100" s="309"/>
      <c r="AR100" s="309"/>
      <c r="AS100" s="309"/>
      <c r="AT100" s="309"/>
      <c r="AU100" s="309"/>
      <c r="AV100" s="309"/>
      <c r="AW100" s="309"/>
      <c r="AX100" s="309"/>
      <c r="AY100" s="309"/>
    </row>
    <row r="101" spans="1:51" hidden="1" x14ac:dyDescent="0.2">
      <c r="A101" s="308" t="s">
        <v>1217</v>
      </c>
      <c r="B101" s="309">
        <v>2951</v>
      </c>
      <c r="C101" s="309"/>
      <c r="D101" s="309">
        <v>2951</v>
      </c>
      <c r="E101" s="309">
        <v>5561</v>
      </c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9"/>
      <c r="Q101" s="309"/>
      <c r="R101" s="309"/>
      <c r="S101" s="309"/>
      <c r="T101" s="309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F101" s="309"/>
      <c r="AG101" s="309"/>
      <c r="AH101" s="309"/>
      <c r="AI101" s="309"/>
      <c r="AJ101" s="309"/>
      <c r="AK101" s="309"/>
      <c r="AL101" s="309"/>
      <c r="AM101" s="309"/>
      <c r="AN101" s="309"/>
      <c r="AO101" s="309"/>
      <c r="AP101" s="309"/>
      <c r="AQ101" s="309"/>
      <c r="AR101" s="309"/>
      <c r="AS101" s="309"/>
      <c r="AT101" s="309"/>
      <c r="AU101" s="309"/>
      <c r="AV101" s="309"/>
      <c r="AW101" s="309"/>
      <c r="AX101" s="309"/>
      <c r="AY101" s="309"/>
    </row>
    <row r="102" spans="1:51" hidden="1" x14ac:dyDescent="0.2">
      <c r="A102" s="308" t="s">
        <v>1341</v>
      </c>
      <c r="B102" s="309">
        <v>0</v>
      </c>
      <c r="C102" s="309"/>
      <c r="D102" s="309"/>
      <c r="E102" s="309">
        <v>26</v>
      </c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09"/>
      <c r="T102" s="309"/>
      <c r="U102" s="309"/>
      <c r="V102" s="309"/>
      <c r="W102" s="309"/>
      <c r="X102" s="309"/>
      <c r="Y102" s="309"/>
      <c r="Z102" s="309"/>
      <c r="AA102" s="309"/>
      <c r="AB102" s="309"/>
      <c r="AC102" s="309"/>
      <c r="AD102" s="309"/>
      <c r="AE102" s="309"/>
      <c r="AF102" s="309"/>
      <c r="AG102" s="309"/>
      <c r="AH102" s="309"/>
      <c r="AI102" s="309"/>
      <c r="AJ102" s="309"/>
      <c r="AK102" s="309"/>
      <c r="AL102" s="309"/>
      <c r="AM102" s="309"/>
      <c r="AN102" s="309"/>
      <c r="AO102" s="309"/>
      <c r="AP102" s="309"/>
      <c r="AQ102" s="309"/>
      <c r="AR102" s="309"/>
      <c r="AS102" s="309"/>
      <c r="AT102" s="309"/>
      <c r="AU102" s="309"/>
      <c r="AV102" s="309"/>
      <c r="AW102" s="309"/>
      <c r="AX102" s="309"/>
      <c r="AY102" s="309"/>
    </row>
    <row r="103" spans="1:51" hidden="1" x14ac:dyDescent="0.2">
      <c r="A103" s="308" t="s">
        <v>1342</v>
      </c>
      <c r="B103" s="309">
        <v>0</v>
      </c>
      <c r="C103" s="309"/>
      <c r="D103" s="309"/>
      <c r="E103" s="309">
        <v>4</v>
      </c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09"/>
      <c r="T103" s="309"/>
      <c r="U103" s="309"/>
      <c r="V103" s="309"/>
      <c r="W103" s="309"/>
      <c r="X103" s="309"/>
      <c r="Y103" s="309"/>
      <c r="Z103" s="309"/>
      <c r="AA103" s="309"/>
      <c r="AB103" s="309"/>
      <c r="AC103" s="309"/>
      <c r="AD103" s="309"/>
      <c r="AE103" s="309"/>
      <c r="AF103" s="309"/>
      <c r="AG103" s="309"/>
      <c r="AH103" s="309"/>
      <c r="AI103" s="309"/>
      <c r="AJ103" s="309"/>
      <c r="AK103" s="309"/>
      <c r="AL103" s="309"/>
      <c r="AM103" s="309"/>
      <c r="AN103" s="309"/>
      <c r="AO103" s="309"/>
      <c r="AP103" s="309"/>
      <c r="AQ103" s="309"/>
      <c r="AR103" s="309"/>
      <c r="AS103" s="309"/>
      <c r="AT103" s="309"/>
      <c r="AU103" s="309"/>
      <c r="AV103" s="309"/>
      <c r="AW103" s="309"/>
      <c r="AX103" s="309"/>
      <c r="AY103" s="309"/>
    </row>
    <row r="104" spans="1:51" hidden="1" x14ac:dyDescent="0.2">
      <c r="A104" s="308" t="s">
        <v>1343</v>
      </c>
      <c r="B104" s="309">
        <v>0</v>
      </c>
      <c r="C104" s="309"/>
      <c r="D104" s="309"/>
      <c r="E104" s="309">
        <v>3</v>
      </c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  <c r="AD104" s="309"/>
      <c r="AE104" s="309"/>
      <c r="AF104" s="309"/>
      <c r="AG104" s="309"/>
      <c r="AH104" s="309"/>
      <c r="AI104" s="309"/>
      <c r="AJ104" s="309"/>
      <c r="AK104" s="309"/>
      <c r="AL104" s="309"/>
      <c r="AM104" s="309"/>
      <c r="AN104" s="309"/>
      <c r="AO104" s="309"/>
      <c r="AP104" s="309"/>
      <c r="AQ104" s="309"/>
      <c r="AR104" s="309"/>
      <c r="AS104" s="309"/>
      <c r="AT104" s="309"/>
      <c r="AU104" s="309"/>
      <c r="AV104" s="309"/>
      <c r="AW104" s="309"/>
      <c r="AX104" s="309"/>
      <c r="AY104" s="309"/>
    </row>
    <row r="105" spans="1:51" hidden="1" x14ac:dyDescent="0.2">
      <c r="A105" s="308" t="s">
        <v>1218</v>
      </c>
      <c r="B105" s="309">
        <v>10545</v>
      </c>
      <c r="C105" s="309"/>
      <c r="D105" s="309">
        <v>10545</v>
      </c>
      <c r="E105" s="309">
        <v>18950</v>
      </c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09"/>
      <c r="U105" s="309"/>
      <c r="V105" s="309"/>
      <c r="W105" s="309"/>
      <c r="X105" s="309"/>
      <c r="Y105" s="309"/>
      <c r="Z105" s="309"/>
      <c r="AA105" s="309"/>
      <c r="AB105" s="309"/>
      <c r="AC105" s="309"/>
      <c r="AD105" s="309"/>
      <c r="AE105" s="309"/>
      <c r="AF105" s="309"/>
      <c r="AG105" s="309"/>
      <c r="AH105" s="309"/>
      <c r="AI105" s="309"/>
      <c r="AJ105" s="309"/>
      <c r="AK105" s="309"/>
      <c r="AL105" s="309"/>
      <c r="AM105" s="309"/>
      <c r="AN105" s="309"/>
      <c r="AO105" s="309"/>
      <c r="AP105" s="309"/>
      <c r="AQ105" s="309"/>
      <c r="AR105" s="309"/>
      <c r="AS105" s="309"/>
      <c r="AT105" s="309"/>
      <c r="AU105" s="309"/>
      <c r="AV105" s="309"/>
      <c r="AW105" s="309"/>
      <c r="AX105" s="309"/>
      <c r="AY105" s="309"/>
    </row>
    <row r="106" spans="1:51" hidden="1" x14ac:dyDescent="0.2">
      <c r="A106" s="308" t="s">
        <v>1312</v>
      </c>
      <c r="B106" s="309">
        <v>604</v>
      </c>
      <c r="C106" s="309"/>
      <c r="D106" s="309">
        <v>604</v>
      </c>
      <c r="E106" s="309">
        <v>23</v>
      </c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  <c r="AD106" s="309"/>
      <c r="AE106" s="309"/>
      <c r="AF106" s="309"/>
      <c r="AG106" s="309"/>
      <c r="AH106" s="309"/>
      <c r="AI106" s="309"/>
      <c r="AJ106" s="309"/>
      <c r="AK106" s="309"/>
      <c r="AL106" s="309"/>
      <c r="AM106" s="309"/>
      <c r="AN106" s="309"/>
      <c r="AO106" s="309"/>
      <c r="AP106" s="309"/>
      <c r="AQ106" s="309"/>
      <c r="AR106" s="309"/>
      <c r="AS106" s="309"/>
      <c r="AT106" s="309"/>
      <c r="AU106" s="309"/>
      <c r="AV106" s="309"/>
      <c r="AW106" s="309"/>
      <c r="AX106" s="309"/>
      <c r="AY106" s="309"/>
    </row>
    <row r="107" spans="1:51" hidden="1" x14ac:dyDescent="0.2">
      <c r="A107" s="308" t="s">
        <v>1266</v>
      </c>
      <c r="B107" s="309">
        <v>509</v>
      </c>
      <c r="C107" s="309"/>
      <c r="D107" s="309">
        <v>509</v>
      </c>
      <c r="E107" s="309">
        <v>1207</v>
      </c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09"/>
      <c r="Z107" s="309"/>
      <c r="AA107" s="309"/>
      <c r="AB107" s="309"/>
      <c r="AC107" s="309"/>
      <c r="AD107" s="309"/>
      <c r="AE107" s="309"/>
      <c r="AF107" s="309"/>
      <c r="AG107" s="309"/>
      <c r="AH107" s="309"/>
      <c r="AI107" s="309"/>
      <c r="AJ107" s="309"/>
      <c r="AK107" s="309"/>
      <c r="AL107" s="309"/>
      <c r="AM107" s="309"/>
      <c r="AN107" s="309"/>
      <c r="AO107" s="309"/>
      <c r="AP107" s="309"/>
      <c r="AQ107" s="309"/>
      <c r="AR107" s="309"/>
      <c r="AS107" s="309"/>
      <c r="AT107" s="309"/>
      <c r="AU107" s="309"/>
      <c r="AV107" s="309"/>
      <c r="AW107" s="309"/>
      <c r="AX107" s="309"/>
      <c r="AY107" s="309"/>
    </row>
    <row r="108" spans="1:51" hidden="1" x14ac:dyDescent="0.2">
      <c r="A108" s="308" t="s">
        <v>1268</v>
      </c>
      <c r="B108" s="309">
        <v>251</v>
      </c>
      <c r="C108" s="309"/>
      <c r="D108" s="309">
        <v>251</v>
      </c>
      <c r="E108" s="309">
        <v>11584</v>
      </c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309"/>
      <c r="AA108" s="309"/>
      <c r="AB108" s="309"/>
      <c r="AC108" s="309"/>
      <c r="AD108" s="309"/>
      <c r="AE108" s="309"/>
      <c r="AF108" s="309"/>
      <c r="AG108" s="309"/>
      <c r="AH108" s="309"/>
      <c r="AI108" s="309"/>
      <c r="AJ108" s="309"/>
      <c r="AK108" s="309"/>
      <c r="AL108" s="309"/>
      <c r="AM108" s="309"/>
      <c r="AN108" s="309"/>
      <c r="AO108" s="309"/>
      <c r="AP108" s="309"/>
      <c r="AQ108" s="309"/>
      <c r="AR108" s="309"/>
      <c r="AS108" s="309"/>
      <c r="AT108" s="309"/>
      <c r="AU108" s="309"/>
      <c r="AV108" s="309"/>
      <c r="AW108" s="309"/>
      <c r="AX108" s="309"/>
      <c r="AY108" s="309"/>
    </row>
    <row r="109" spans="1:51" hidden="1" x14ac:dyDescent="0.2">
      <c r="A109" s="308" t="s">
        <v>1219</v>
      </c>
      <c r="B109" s="309">
        <v>150</v>
      </c>
      <c r="C109" s="309"/>
      <c r="D109" s="309">
        <v>150</v>
      </c>
      <c r="E109" s="309">
        <v>27821</v>
      </c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G109" s="309"/>
      <c r="AH109" s="309"/>
      <c r="AI109" s="309"/>
      <c r="AJ109" s="309"/>
      <c r="AK109" s="309"/>
      <c r="AL109" s="309"/>
      <c r="AM109" s="309"/>
      <c r="AN109" s="309"/>
      <c r="AO109" s="309"/>
      <c r="AP109" s="309"/>
      <c r="AQ109" s="309"/>
      <c r="AR109" s="309"/>
      <c r="AS109" s="309"/>
      <c r="AT109" s="309"/>
      <c r="AU109" s="309"/>
      <c r="AV109" s="309"/>
      <c r="AW109" s="309"/>
      <c r="AX109" s="309"/>
      <c r="AY109" s="309"/>
    </row>
    <row r="110" spans="1:51" hidden="1" x14ac:dyDescent="0.2">
      <c r="A110" s="308" t="s">
        <v>1383</v>
      </c>
      <c r="B110" s="309">
        <v>0</v>
      </c>
      <c r="C110" s="309"/>
      <c r="D110" s="309"/>
      <c r="E110" s="309">
        <v>45</v>
      </c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9"/>
      <c r="Q110" s="309"/>
      <c r="R110" s="309"/>
      <c r="S110" s="309"/>
      <c r="T110" s="309"/>
      <c r="U110" s="309"/>
      <c r="V110" s="309"/>
      <c r="W110" s="309"/>
      <c r="X110" s="309"/>
      <c r="Y110" s="309"/>
      <c r="Z110" s="309"/>
      <c r="AA110" s="309"/>
      <c r="AB110" s="309"/>
      <c r="AC110" s="309"/>
      <c r="AD110" s="309"/>
      <c r="AE110" s="309"/>
      <c r="AF110" s="309"/>
      <c r="AG110" s="309"/>
      <c r="AH110" s="309"/>
      <c r="AI110" s="309"/>
      <c r="AJ110" s="309"/>
      <c r="AK110" s="309"/>
      <c r="AL110" s="309"/>
      <c r="AM110" s="309"/>
      <c r="AN110" s="309"/>
      <c r="AO110" s="309"/>
      <c r="AP110" s="309"/>
      <c r="AQ110" s="309"/>
      <c r="AR110" s="309"/>
      <c r="AS110" s="309"/>
      <c r="AT110" s="309"/>
      <c r="AU110" s="309"/>
      <c r="AV110" s="309"/>
      <c r="AW110" s="309"/>
      <c r="AX110" s="309"/>
      <c r="AY110" s="309"/>
    </row>
    <row r="111" spans="1:51" hidden="1" x14ac:dyDescent="0.2">
      <c r="A111" s="308" t="s">
        <v>1211</v>
      </c>
      <c r="B111" s="309">
        <v>636</v>
      </c>
      <c r="C111" s="309"/>
      <c r="D111" s="309">
        <v>636</v>
      </c>
      <c r="E111" s="309">
        <v>29381</v>
      </c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9"/>
      <c r="Q111" s="309"/>
      <c r="R111" s="309"/>
      <c r="S111" s="309"/>
      <c r="T111" s="309"/>
      <c r="U111" s="309"/>
      <c r="V111" s="309"/>
      <c r="W111" s="309"/>
      <c r="X111" s="309"/>
      <c r="Y111" s="309"/>
      <c r="Z111" s="309"/>
      <c r="AA111" s="309"/>
      <c r="AB111" s="309"/>
      <c r="AC111" s="309"/>
      <c r="AD111" s="309"/>
      <c r="AE111" s="309"/>
      <c r="AF111" s="309"/>
      <c r="AG111" s="309"/>
      <c r="AH111" s="309"/>
      <c r="AI111" s="309"/>
      <c r="AJ111" s="309"/>
      <c r="AK111" s="309"/>
      <c r="AL111" s="309"/>
      <c r="AM111" s="309"/>
      <c r="AN111" s="309"/>
      <c r="AO111" s="309"/>
      <c r="AP111" s="309"/>
      <c r="AQ111" s="309"/>
      <c r="AR111" s="309"/>
      <c r="AS111" s="309"/>
      <c r="AT111" s="309"/>
      <c r="AU111" s="309"/>
      <c r="AV111" s="309"/>
      <c r="AW111" s="309"/>
      <c r="AX111" s="309"/>
      <c r="AY111" s="309"/>
    </row>
    <row r="112" spans="1:51" hidden="1" x14ac:dyDescent="0.2">
      <c r="A112" s="308" t="s">
        <v>1212</v>
      </c>
      <c r="B112" s="309">
        <v>64</v>
      </c>
      <c r="C112" s="309"/>
      <c r="D112" s="309">
        <v>64</v>
      </c>
      <c r="E112" s="309">
        <v>25346</v>
      </c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9"/>
      <c r="Q112" s="309"/>
      <c r="R112" s="309"/>
      <c r="S112" s="309"/>
      <c r="T112" s="309"/>
      <c r="U112" s="309"/>
      <c r="V112" s="309"/>
      <c r="W112" s="309"/>
      <c r="X112" s="309"/>
      <c r="Y112" s="309"/>
      <c r="Z112" s="309"/>
      <c r="AA112" s="309"/>
      <c r="AB112" s="309"/>
      <c r="AC112" s="309"/>
      <c r="AD112" s="309"/>
      <c r="AE112" s="309"/>
      <c r="AF112" s="309"/>
      <c r="AG112" s="309"/>
      <c r="AH112" s="309"/>
      <c r="AI112" s="309"/>
      <c r="AJ112" s="309"/>
      <c r="AK112" s="309"/>
      <c r="AL112" s="309"/>
      <c r="AM112" s="309"/>
      <c r="AN112" s="309"/>
      <c r="AO112" s="309"/>
      <c r="AP112" s="309"/>
      <c r="AQ112" s="309"/>
      <c r="AR112" s="309"/>
      <c r="AS112" s="309"/>
      <c r="AT112" s="309"/>
      <c r="AU112" s="309"/>
      <c r="AV112" s="309"/>
      <c r="AW112" s="309"/>
      <c r="AX112" s="309"/>
      <c r="AY112" s="309"/>
    </row>
    <row r="113" spans="1:51" hidden="1" x14ac:dyDescent="0.2">
      <c r="A113" s="308" t="s">
        <v>1334</v>
      </c>
      <c r="B113" s="309">
        <v>0</v>
      </c>
      <c r="C113" s="309"/>
      <c r="D113" s="309"/>
      <c r="E113" s="309">
        <v>305</v>
      </c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09"/>
      <c r="T113" s="309"/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09"/>
      <c r="AL113" s="309"/>
      <c r="AM113" s="309"/>
      <c r="AN113" s="309"/>
      <c r="AO113" s="309"/>
      <c r="AP113" s="309"/>
      <c r="AQ113" s="309"/>
      <c r="AR113" s="309"/>
      <c r="AS113" s="309"/>
      <c r="AT113" s="309"/>
      <c r="AU113" s="309"/>
      <c r="AV113" s="309"/>
      <c r="AW113" s="309"/>
      <c r="AX113" s="309"/>
      <c r="AY113" s="309"/>
    </row>
    <row r="114" spans="1:51" hidden="1" x14ac:dyDescent="0.2">
      <c r="A114" s="308" t="s">
        <v>1267</v>
      </c>
      <c r="B114" s="309">
        <v>9808</v>
      </c>
      <c r="C114" s="309"/>
      <c r="D114" s="309">
        <v>9808</v>
      </c>
      <c r="E114" s="309">
        <v>6119</v>
      </c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309"/>
      <c r="Q114" s="309"/>
      <c r="R114" s="309"/>
      <c r="S114" s="309"/>
      <c r="T114" s="309"/>
      <c r="U114" s="309"/>
      <c r="V114" s="309"/>
      <c r="W114" s="309"/>
      <c r="X114" s="309"/>
      <c r="Y114" s="309"/>
      <c r="Z114" s="309"/>
      <c r="AA114" s="309"/>
      <c r="AB114" s="309"/>
      <c r="AC114" s="309"/>
      <c r="AD114" s="309"/>
      <c r="AE114" s="309"/>
      <c r="AF114" s="309"/>
      <c r="AG114" s="309"/>
      <c r="AH114" s="309"/>
      <c r="AI114" s="309"/>
      <c r="AJ114" s="309"/>
      <c r="AK114" s="309"/>
      <c r="AL114" s="309"/>
      <c r="AM114" s="309"/>
      <c r="AN114" s="309"/>
      <c r="AO114" s="309"/>
      <c r="AP114" s="309"/>
      <c r="AQ114" s="309"/>
      <c r="AR114" s="309"/>
      <c r="AS114" s="309"/>
      <c r="AT114" s="309"/>
      <c r="AU114" s="309"/>
      <c r="AV114" s="309"/>
      <c r="AW114" s="309"/>
      <c r="AX114" s="309"/>
      <c r="AY114" s="309"/>
    </row>
    <row r="115" spans="1:51" hidden="1" x14ac:dyDescent="0.2">
      <c r="A115" s="308" t="s">
        <v>1196</v>
      </c>
      <c r="B115" s="309">
        <v>0</v>
      </c>
      <c r="C115" s="309"/>
      <c r="D115" s="309"/>
      <c r="E115" s="309">
        <v>223</v>
      </c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9"/>
      <c r="Q115" s="309"/>
      <c r="R115" s="309"/>
      <c r="S115" s="309"/>
      <c r="T115" s="309"/>
      <c r="U115" s="309"/>
      <c r="V115" s="309"/>
      <c r="W115" s="309"/>
      <c r="X115" s="309"/>
      <c r="Y115" s="309"/>
      <c r="Z115" s="309"/>
      <c r="AA115" s="309"/>
      <c r="AB115" s="309"/>
      <c r="AC115" s="309"/>
      <c r="AD115" s="309"/>
      <c r="AE115" s="309"/>
      <c r="AF115" s="309"/>
      <c r="AG115" s="309"/>
      <c r="AH115" s="309"/>
      <c r="AI115" s="309"/>
      <c r="AJ115" s="309"/>
      <c r="AK115" s="309"/>
      <c r="AL115" s="309"/>
      <c r="AM115" s="309"/>
      <c r="AN115" s="309"/>
      <c r="AO115" s="309"/>
      <c r="AP115" s="309"/>
      <c r="AQ115" s="309"/>
      <c r="AR115" s="309"/>
      <c r="AS115" s="309"/>
      <c r="AT115" s="309"/>
      <c r="AU115" s="309"/>
      <c r="AV115" s="309"/>
      <c r="AW115" s="309"/>
      <c r="AX115" s="309"/>
      <c r="AY115" s="309"/>
    </row>
    <row r="116" spans="1:51" hidden="1" x14ac:dyDescent="0.2">
      <c r="A116" s="308" t="s">
        <v>1220</v>
      </c>
      <c r="B116" s="309">
        <v>13841</v>
      </c>
      <c r="C116" s="309"/>
      <c r="D116" s="309">
        <v>13841</v>
      </c>
      <c r="E116" s="309">
        <v>34259</v>
      </c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9"/>
      <c r="Q116" s="309"/>
      <c r="R116" s="309"/>
      <c r="S116" s="309"/>
      <c r="T116" s="309"/>
      <c r="U116" s="309"/>
      <c r="V116" s="309"/>
      <c r="W116" s="309"/>
      <c r="X116" s="309"/>
      <c r="Y116" s="309"/>
      <c r="Z116" s="309"/>
      <c r="AA116" s="309"/>
      <c r="AB116" s="309"/>
      <c r="AC116" s="309"/>
      <c r="AD116" s="309"/>
      <c r="AE116" s="309"/>
      <c r="AF116" s="309"/>
      <c r="AG116" s="309"/>
      <c r="AH116" s="309"/>
      <c r="AI116" s="309"/>
      <c r="AJ116" s="309"/>
      <c r="AK116" s="309"/>
      <c r="AL116" s="309"/>
      <c r="AM116" s="309"/>
      <c r="AN116" s="309"/>
      <c r="AO116" s="309"/>
      <c r="AP116" s="309"/>
      <c r="AQ116" s="309"/>
      <c r="AR116" s="309"/>
      <c r="AS116" s="309"/>
      <c r="AT116" s="309"/>
      <c r="AU116" s="309"/>
      <c r="AV116" s="309"/>
      <c r="AW116" s="309"/>
      <c r="AX116" s="309"/>
      <c r="AY116" s="309"/>
    </row>
    <row r="117" spans="1:51" hidden="1" x14ac:dyDescent="0.2">
      <c r="A117" s="308" t="s">
        <v>1344</v>
      </c>
      <c r="B117" s="309">
        <v>0</v>
      </c>
      <c r="C117" s="309"/>
      <c r="D117" s="309"/>
      <c r="E117" s="309">
        <v>1</v>
      </c>
      <c r="F117" s="309"/>
      <c r="G117" s="309"/>
      <c r="H117" s="309"/>
      <c r="I117" s="309"/>
      <c r="J117" s="309"/>
      <c r="K117" s="309"/>
      <c r="L117" s="309"/>
      <c r="M117" s="309"/>
      <c r="N117" s="309"/>
      <c r="O117" s="309"/>
      <c r="P117" s="309"/>
      <c r="Q117" s="309"/>
      <c r="R117" s="309"/>
      <c r="S117" s="309"/>
      <c r="T117" s="309"/>
      <c r="U117" s="309"/>
      <c r="V117" s="309"/>
      <c r="W117" s="309"/>
      <c r="X117" s="309"/>
      <c r="Y117" s="309"/>
      <c r="Z117" s="309"/>
      <c r="AA117" s="309"/>
      <c r="AB117" s="309"/>
      <c r="AC117" s="309"/>
      <c r="AD117" s="309"/>
      <c r="AE117" s="309"/>
      <c r="AF117" s="309"/>
      <c r="AG117" s="309"/>
      <c r="AH117" s="309"/>
      <c r="AI117" s="309"/>
      <c r="AJ117" s="309"/>
      <c r="AK117" s="309"/>
      <c r="AL117" s="309"/>
      <c r="AM117" s="309"/>
      <c r="AN117" s="309"/>
      <c r="AO117" s="309"/>
      <c r="AP117" s="309"/>
      <c r="AQ117" s="309"/>
      <c r="AR117" s="309"/>
      <c r="AS117" s="309"/>
      <c r="AT117" s="309"/>
      <c r="AU117" s="309"/>
      <c r="AV117" s="309"/>
      <c r="AW117" s="309"/>
      <c r="AX117" s="309"/>
      <c r="AY117" s="309"/>
    </row>
    <row r="118" spans="1:51" hidden="1" x14ac:dyDescent="0.2">
      <c r="A118" s="308" t="s">
        <v>1221</v>
      </c>
      <c r="B118" s="309">
        <v>10288</v>
      </c>
      <c r="C118" s="309"/>
      <c r="D118" s="309">
        <v>10288</v>
      </c>
      <c r="E118" s="309">
        <v>10044</v>
      </c>
      <c r="F118" s="309"/>
      <c r="G118" s="309"/>
      <c r="H118" s="309"/>
      <c r="I118" s="309"/>
      <c r="J118" s="309"/>
      <c r="K118" s="309"/>
      <c r="L118" s="309"/>
      <c r="M118" s="309"/>
      <c r="N118" s="309"/>
      <c r="O118" s="309"/>
      <c r="P118" s="309"/>
      <c r="Q118" s="309"/>
      <c r="R118" s="309"/>
      <c r="S118" s="309"/>
      <c r="T118" s="309"/>
      <c r="U118" s="309"/>
      <c r="V118" s="309"/>
      <c r="W118" s="309"/>
      <c r="X118" s="309"/>
      <c r="Y118" s="309"/>
      <c r="Z118" s="309"/>
      <c r="AA118" s="309"/>
      <c r="AB118" s="309"/>
      <c r="AC118" s="309"/>
      <c r="AD118" s="309"/>
      <c r="AE118" s="309"/>
      <c r="AF118" s="309"/>
      <c r="AG118" s="309"/>
      <c r="AH118" s="309"/>
      <c r="AI118" s="309"/>
      <c r="AJ118" s="309"/>
      <c r="AK118" s="309"/>
      <c r="AL118" s="309"/>
      <c r="AM118" s="309"/>
      <c r="AN118" s="309"/>
      <c r="AO118" s="309"/>
      <c r="AP118" s="309"/>
      <c r="AQ118" s="309"/>
      <c r="AR118" s="309"/>
      <c r="AS118" s="309"/>
      <c r="AT118" s="309"/>
      <c r="AU118" s="309"/>
      <c r="AV118" s="309"/>
      <c r="AW118" s="309"/>
      <c r="AX118" s="309"/>
      <c r="AY118" s="309"/>
    </row>
    <row r="119" spans="1:51" hidden="1" x14ac:dyDescent="0.2">
      <c r="A119" s="308" t="s">
        <v>1320</v>
      </c>
      <c r="B119" s="309">
        <v>285</v>
      </c>
      <c r="C119" s="309"/>
      <c r="D119" s="309">
        <v>285</v>
      </c>
      <c r="E119" s="309">
        <v>156</v>
      </c>
      <c r="F119" s="309"/>
      <c r="G119" s="309"/>
      <c r="H119" s="309"/>
      <c r="I119" s="309"/>
      <c r="J119" s="309"/>
      <c r="K119" s="309"/>
      <c r="L119" s="309"/>
      <c r="M119" s="309"/>
      <c r="N119" s="309"/>
      <c r="O119" s="309"/>
      <c r="P119" s="309"/>
      <c r="Q119" s="309"/>
      <c r="R119" s="309"/>
      <c r="S119" s="309"/>
      <c r="T119" s="309"/>
      <c r="U119" s="309"/>
      <c r="V119" s="309"/>
      <c r="W119" s="309"/>
      <c r="X119" s="309"/>
      <c r="Y119" s="309"/>
      <c r="Z119" s="309"/>
      <c r="AA119" s="309"/>
      <c r="AB119" s="309"/>
      <c r="AC119" s="309"/>
      <c r="AD119" s="309"/>
      <c r="AE119" s="309"/>
      <c r="AF119" s="309"/>
      <c r="AG119" s="309"/>
      <c r="AH119" s="309"/>
      <c r="AI119" s="309"/>
      <c r="AJ119" s="309"/>
      <c r="AK119" s="309"/>
      <c r="AL119" s="309"/>
      <c r="AM119" s="309"/>
      <c r="AN119" s="309"/>
      <c r="AO119" s="309"/>
      <c r="AP119" s="309"/>
      <c r="AQ119" s="309"/>
      <c r="AR119" s="309"/>
      <c r="AS119" s="309"/>
      <c r="AT119" s="309"/>
      <c r="AU119" s="309"/>
      <c r="AV119" s="309"/>
      <c r="AW119" s="309"/>
      <c r="AX119" s="309"/>
      <c r="AY119" s="309"/>
    </row>
    <row r="120" spans="1:51" hidden="1" x14ac:dyDescent="0.2">
      <c r="A120" s="308" t="s">
        <v>1321</v>
      </c>
      <c r="B120" s="309">
        <v>237</v>
      </c>
      <c r="C120" s="309"/>
      <c r="D120" s="309">
        <v>237</v>
      </c>
      <c r="E120" s="309">
        <v>31</v>
      </c>
      <c r="F120" s="309"/>
      <c r="G120" s="309"/>
      <c r="H120" s="309"/>
      <c r="I120" s="309"/>
      <c r="J120" s="309"/>
      <c r="K120" s="309"/>
      <c r="L120" s="309"/>
      <c r="M120" s="309"/>
      <c r="N120" s="309"/>
      <c r="O120" s="309"/>
      <c r="P120" s="309"/>
      <c r="Q120" s="309"/>
      <c r="R120" s="309"/>
      <c r="S120" s="309"/>
      <c r="T120" s="309"/>
      <c r="U120" s="309"/>
      <c r="V120" s="309"/>
      <c r="W120" s="309"/>
      <c r="X120" s="309"/>
      <c r="Y120" s="309"/>
      <c r="Z120" s="309"/>
      <c r="AA120" s="309"/>
      <c r="AB120" s="309"/>
      <c r="AC120" s="309"/>
      <c r="AD120" s="309"/>
      <c r="AE120" s="309"/>
      <c r="AF120" s="309"/>
      <c r="AG120" s="309"/>
      <c r="AH120" s="309"/>
      <c r="AI120" s="309"/>
      <c r="AJ120" s="309"/>
      <c r="AK120" s="309"/>
      <c r="AL120" s="309"/>
      <c r="AM120" s="309"/>
      <c r="AN120" s="309"/>
      <c r="AO120" s="309"/>
      <c r="AP120" s="309"/>
      <c r="AQ120" s="309"/>
      <c r="AR120" s="309"/>
      <c r="AS120" s="309"/>
      <c r="AT120" s="309"/>
      <c r="AU120" s="309"/>
      <c r="AV120" s="309"/>
      <c r="AW120" s="309"/>
      <c r="AX120" s="309"/>
      <c r="AY120" s="309"/>
    </row>
    <row r="121" spans="1:51" hidden="1" x14ac:dyDescent="0.2">
      <c r="A121" s="308" t="s">
        <v>1253</v>
      </c>
      <c r="B121" s="309">
        <v>652</v>
      </c>
      <c r="C121" s="309"/>
      <c r="D121" s="309">
        <v>652</v>
      </c>
      <c r="E121" s="309">
        <v>1177</v>
      </c>
      <c r="F121" s="309"/>
      <c r="G121" s="309"/>
      <c r="H121" s="309"/>
      <c r="I121" s="309"/>
      <c r="J121" s="309"/>
      <c r="K121" s="309"/>
      <c r="L121" s="309"/>
      <c r="M121" s="309"/>
      <c r="N121" s="309"/>
      <c r="O121" s="309"/>
      <c r="P121" s="309"/>
      <c r="Q121" s="309"/>
      <c r="R121" s="309"/>
      <c r="S121" s="309"/>
      <c r="T121" s="309"/>
      <c r="U121" s="309"/>
      <c r="V121" s="309"/>
      <c r="W121" s="309"/>
      <c r="X121" s="309"/>
      <c r="Y121" s="309"/>
      <c r="Z121" s="309"/>
      <c r="AA121" s="309"/>
      <c r="AB121" s="309"/>
      <c r="AC121" s="309"/>
      <c r="AD121" s="309"/>
      <c r="AE121" s="309"/>
      <c r="AF121" s="309"/>
      <c r="AG121" s="309"/>
      <c r="AH121" s="309"/>
      <c r="AI121" s="309"/>
      <c r="AJ121" s="309"/>
      <c r="AK121" s="309"/>
      <c r="AL121" s="309"/>
      <c r="AM121" s="309"/>
      <c r="AN121" s="309"/>
      <c r="AO121" s="309"/>
      <c r="AP121" s="309"/>
      <c r="AQ121" s="309"/>
      <c r="AR121" s="309"/>
      <c r="AS121" s="309"/>
      <c r="AT121" s="309"/>
      <c r="AU121" s="309"/>
      <c r="AV121" s="309"/>
      <c r="AW121" s="309"/>
      <c r="AX121" s="309"/>
      <c r="AY121" s="309"/>
    </row>
    <row r="122" spans="1:51" hidden="1" x14ac:dyDescent="0.2">
      <c r="A122" s="308" t="s">
        <v>1372</v>
      </c>
      <c r="B122" s="309">
        <v>0</v>
      </c>
      <c r="C122" s="309"/>
      <c r="D122" s="309"/>
      <c r="E122" s="309">
        <v>55</v>
      </c>
      <c r="F122" s="309"/>
      <c r="G122" s="309"/>
      <c r="H122" s="309"/>
      <c r="I122" s="309"/>
      <c r="J122" s="309"/>
      <c r="K122" s="309"/>
      <c r="L122" s="309"/>
      <c r="M122" s="309"/>
      <c r="N122" s="309"/>
      <c r="O122" s="309"/>
      <c r="P122" s="309"/>
      <c r="Q122" s="309"/>
      <c r="R122" s="309"/>
      <c r="S122" s="309"/>
      <c r="T122" s="309"/>
      <c r="U122" s="309"/>
      <c r="V122" s="309"/>
      <c r="W122" s="309"/>
      <c r="X122" s="309"/>
      <c r="Y122" s="309"/>
      <c r="Z122" s="309"/>
      <c r="AA122" s="309"/>
      <c r="AB122" s="309"/>
      <c r="AC122" s="309"/>
      <c r="AD122" s="309"/>
      <c r="AE122" s="309"/>
      <c r="AF122" s="309"/>
      <c r="AG122" s="309"/>
      <c r="AH122" s="309"/>
      <c r="AI122" s="309"/>
      <c r="AJ122" s="309"/>
      <c r="AK122" s="309"/>
      <c r="AL122" s="309"/>
      <c r="AM122" s="309"/>
      <c r="AN122" s="309"/>
      <c r="AO122" s="309"/>
      <c r="AP122" s="309"/>
      <c r="AQ122" s="309"/>
      <c r="AR122" s="309"/>
      <c r="AS122" s="309"/>
      <c r="AT122" s="309"/>
      <c r="AU122" s="309"/>
      <c r="AV122" s="309"/>
      <c r="AW122" s="309"/>
      <c r="AX122" s="309"/>
      <c r="AY122" s="309"/>
    </row>
    <row r="123" spans="1:51" hidden="1" x14ac:dyDescent="0.2">
      <c r="A123" s="308" t="s">
        <v>1313</v>
      </c>
      <c r="B123" s="309">
        <v>0</v>
      </c>
      <c r="C123" s="309"/>
      <c r="D123" s="309"/>
      <c r="E123" s="309">
        <v>271</v>
      </c>
      <c r="F123" s="309"/>
      <c r="G123" s="309"/>
      <c r="H123" s="309"/>
      <c r="I123" s="309"/>
      <c r="J123" s="309"/>
      <c r="K123" s="309"/>
      <c r="L123" s="309"/>
      <c r="M123" s="309"/>
      <c r="N123" s="309"/>
      <c r="O123" s="309"/>
      <c r="P123" s="309"/>
      <c r="Q123" s="309"/>
      <c r="R123" s="309"/>
      <c r="S123" s="309"/>
      <c r="T123" s="309"/>
      <c r="U123" s="309"/>
      <c r="V123" s="309"/>
      <c r="W123" s="309"/>
      <c r="X123" s="309"/>
      <c r="Y123" s="309"/>
      <c r="Z123" s="309"/>
      <c r="AA123" s="309"/>
      <c r="AB123" s="309"/>
      <c r="AC123" s="309"/>
      <c r="AD123" s="309"/>
      <c r="AE123" s="309"/>
      <c r="AF123" s="309"/>
      <c r="AG123" s="309"/>
      <c r="AH123" s="309"/>
      <c r="AI123" s="309"/>
      <c r="AJ123" s="309"/>
      <c r="AK123" s="309"/>
      <c r="AL123" s="309"/>
      <c r="AM123" s="309"/>
      <c r="AN123" s="309"/>
      <c r="AO123" s="309"/>
      <c r="AP123" s="309"/>
      <c r="AQ123" s="309"/>
      <c r="AR123" s="309"/>
      <c r="AS123" s="309"/>
      <c r="AT123" s="309"/>
      <c r="AU123" s="309"/>
      <c r="AV123" s="309"/>
      <c r="AW123" s="309"/>
      <c r="AX123" s="309"/>
      <c r="AY123" s="309"/>
    </row>
    <row r="124" spans="1:51" hidden="1" x14ac:dyDescent="0.2">
      <c r="A124" s="308" t="s">
        <v>1269</v>
      </c>
      <c r="B124" s="309">
        <v>779</v>
      </c>
      <c r="C124" s="309"/>
      <c r="D124" s="309">
        <v>779</v>
      </c>
      <c r="E124" s="309">
        <v>1684</v>
      </c>
      <c r="F124" s="309"/>
      <c r="G124" s="309"/>
      <c r="H124" s="309"/>
      <c r="I124" s="309"/>
      <c r="J124" s="309"/>
      <c r="K124" s="309"/>
      <c r="L124" s="309"/>
      <c r="M124" s="309"/>
      <c r="N124" s="309"/>
      <c r="O124" s="309"/>
      <c r="P124" s="309"/>
      <c r="Q124" s="309"/>
      <c r="R124" s="309"/>
      <c r="S124" s="309"/>
      <c r="T124" s="309"/>
      <c r="U124" s="309"/>
      <c r="V124" s="309"/>
      <c r="W124" s="309"/>
      <c r="X124" s="309"/>
      <c r="Y124" s="309"/>
      <c r="Z124" s="309"/>
      <c r="AA124" s="309"/>
      <c r="AB124" s="309"/>
      <c r="AC124" s="309"/>
      <c r="AD124" s="309"/>
      <c r="AE124" s="309"/>
      <c r="AF124" s="309"/>
      <c r="AG124" s="309"/>
      <c r="AH124" s="309"/>
      <c r="AI124" s="309"/>
      <c r="AJ124" s="309"/>
      <c r="AK124" s="309"/>
      <c r="AL124" s="309"/>
      <c r="AM124" s="309"/>
      <c r="AN124" s="309"/>
      <c r="AO124" s="309"/>
      <c r="AP124" s="309"/>
      <c r="AQ124" s="309"/>
      <c r="AR124" s="309"/>
      <c r="AS124" s="309"/>
      <c r="AT124" s="309"/>
      <c r="AU124" s="309"/>
      <c r="AV124" s="309"/>
      <c r="AW124" s="309"/>
      <c r="AX124" s="309"/>
      <c r="AY124" s="309"/>
    </row>
    <row r="125" spans="1:51" hidden="1" x14ac:dyDescent="0.2">
      <c r="A125" s="308" t="s">
        <v>1370</v>
      </c>
      <c r="B125" s="309">
        <v>0</v>
      </c>
      <c r="C125" s="309"/>
      <c r="D125" s="309"/>
      <c r="E125" s="309">
        <v>3</v>
      </c>
      <c r="F125" s="309"/>
      <c r="G125" s="309"/>
      <c r="H125" s="309"/>
      <c r="I125" s="309"/>
      <c r="J125" s="309"/>
      <c r="K125" s="309"/>
      <c r="L125" s="309"/>
      <c r="M125" s="309"/>
      <c r="N125" s="309"/>
      <c r="O125" s="309"/>
      <c r="P125" s="309"/>
      <c r="Q125" s="309"/>
      <c r="R125" s="309"/>
      <c r="S125" s="309"/>
      <c r="T125" s="309"/>
      <c r="U125" s="309"/>
      <c r="V125" s="309"/>
      <c r="W125" s="309"/>
      <c r="X125" s="309"/>
      <c r="Y125" s="309"/>
      <c r="Z125" s="309"/>
      <c r="AA125" s="309"/>
      <c r="AB125" s="309"/>
      <c r="AC125" s="309"/>
      <c r="AD125" s="309"/>
      <c r="AE125" s="309"/>
      <c r="AF125" s="309"/>
      <c r="AG125" s="309"/>
      <c r="AH125" s="309"/>
      <c r="AI125" s="309"/>
      <c r="AJ125" s="309"/>
      <c r="AK125" s="309"/>
      <c r="AL125" s="309"/>
      <c r="AM125" s="309"/>
      <c r="AN125" s="309"/>
      <c r="AO125" s="309"/>
      <c r="AP125" s="309"/>
      <c r="AQ125" s="309"/>
      <c r="AR125" s="309"/>
      <c r="AS125" s="309"/>
      <c r="AT125" s="309"/>
      <c r="AU125" s="309"/>
      <c r="AV125" s="309"/>
      <c r="AW125" s="309"/>
      <c r="AX125" s="309"/>
      <c r="AY125" s="309"/>
    </row>
    <row r="126" spans="1:51" hidden="1" x14ac:dyDescent="0.2">
      <c r="A126" s="308" t="s">
        <v>1222</v>
      </c>
      <c r="B126" s="309">
        <v>0</v>
      </c>
      <c r="C126" s="309"/>
      <c r="D126" s="309"/>
      <c r="E126" s="309">
        <v>182</v>
      </c>
      <c r="F126" s="309"/>
      <c r="G126" s="309"/>
      <c r="H126" s="309"/>
      <c r="I126" s="309"/>
      <c r="J126" s="309"/>
      <c r="K126" s="309"/>
      <c r="L126" s="309"/>
      <c r="M126" s="309"/>
      <c r="N126" s="309"/>
      <c r="O126" s="309"/>
      <c r="P126" s="309"/>
      <c r="Q126" s="309"/>
      <c r="R126" s="309"/>
      <c r="S126" s="309"/>
      <c r="T126" s="309"/>
      <c r="U126" s="309"/>
      <c r="V126" s="309"/>
      <c r="W126" s="309"/>
      <c r="X126" s="309"/>
      <c r="Y126" s="309"/>
      <c r="Z126" s="309"/>
      <c r="AA126" s="309"/>
      <c r="AB126" s="309"/>
      <c r="AC126" s="309"/>
      <c r="AD126" s="309"/>
      <c r="AE126" s="309"/>
      <c r="AF126" s="309"/>
      <c r="AG126" s="309"/>
      <c r="AH126" s="309"/>
      <c r="AI126" s="309"/>
      <c r="AJ126" s="309"/>
      <c r="AK126" s="309"/>
      <c r="AL126" s="309"/>
      <c r="AM126" s="309"/>
      <c r="AN126" s="309"/>
      <c r="AO126" s="309"/>
      <c r="AP126" s="309"/>
      <c r="AQ126" s="309"/>
      <c r="AR126" s="309"/>
      <c r="AS126" s="309"/>
      <c r="AT126" s="309"/>
      <c r="AU126" s="309"/>
      <c r="AV126" s="309"/>
      <c r="AW126" s="309"/>
      <c r="AX126" s="309"/>
      <c r="AY126" s="309"/>
    </row>
    <row r="127" spans="1:51" hidden="1" x14ac:dyDescent="0.2">
      <c r="A127" s="308" t="s">
        <v>1296</v>
      </c>
      <c r="B127" s="309">
        <v>1</v>
      </c>
      <c r="C127" s="309">
        <v>1</v>
      </c>
      <c r="D127" s="309"/>
      <c r="E127" s="309">
        <v>566</v>
      </c>
      <c r="F127" s="309"/>
      <c r="G127" s="309"/>
      <c r="H127" s="309"/>
      <c r="I127" s="309"/>
      <c r="J127" s="309"/>
      <c r="K127" s="309"/>
      <c r="L127" s="309"/>
      <c r="M127" s="309"/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  <c r="AD127" s="309"/>
      <c r="AE127" s="309"/>
      <c r="AF127" s="309"/>
      <c r="AG127" s="309"/>
      <c r="AH127" s="309"/>
      <c r="AI127" s="309"/>
      <c r="AJ127" s="309"/>
      <c r="AK127" s="309"/>
      <c r="AL127" s="309"/>
      <c r="AM127" s="309"/>
      <c r="AN127" s="309"/>
      <c r="AO127" s="309"/>
      <c r="AP127" s="309"/>
      <c r="AQ127" s="309"/>
      <c r="AR127" s="309"/>
      <c r="AS127" s="309"/>
      <c r="AT127" s="309"/>
      <c r="AU127" s="309"/>
      <c r="AV127" s="309"/>
      <c r="AW127" s="309"/>
      <c r="AX127" s="309"/>
      <c r="AY127" s="309"/>
    </row>
    <row r="128" spans="1:51" hidden="1" x14ac:dyDescent="0.2">
      <c r="A128" s="308" t="s">
        <v>1365</v>
      </c>
      <c r="B128" s="309">
        <v>12</v>
      </c>
      <c r="C128" s="309"/>
      <c r="D128" s="309">
        <v>12</v>
      </c>
      <c r="E128" s="309"/>
      <c r="F128" s="309"/>
      <c r="G128" s="309"/>
      <c r="H128" s="309"/>
      <c r="I128" s="309"/>
      <c r="J128" s="309"/>
      <c r="K128" s="309"/>
      <c r="L128" s="309"/>
      <c r="M128" s="309"/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  <c r="AD128" s="309"/>
      <c r="AE128" s="309"/>
      <c r="AF128" s="309"/>
      <c r="AG128" s="309"/>
      <c r="AH128" s="309"/>
      <c r="AI128" s="309"/>
      <c r="AJ128" s="309"/>
      <c r="AK128" s="309"/>
      <c r="AL128" s="309"/>
      <c r="AM128" s="309"/>
      <c r="AN128" s="309"/>
      <c r="AO128" s="309"/>
      <c r="AP128" s="309"/>
      <c r="AQ128" s="309"/>
      <c r="AR128" s="309"/>
      <c r="AS128" s="309"/>
      <c r="AT128" s="309"/>
      <c r="AU128" s="309"/>
      <c r="AV128" s="309"/>
      <c r="AW128" s="309"/>
      <c r="AX128" s="309"/>
      <c r="AY128" s="309"/>
    </row>
    <row r="129" spans="1:51" hidden="1" x14ac:dyDescent="0.2">
      <c r="A129" s="308" t="s">
        <v>1322</v>
      </c>
      <c r="B129" s="309">
        <v>139</v>
      </c>
      <c r="C129" s="309"/>
      <c r="D129" s="309">
        <v>139</v>
      </c>
      <c r="E129" s="309">
        <v>7</v>
      </c>
      <c r="F129" s="309"/>
      <c r="G129" s="309"/>
      <c r="H129" s="309"/>
      <c r="I129" s="309"/>
      <c r="J129" s="309"/>
      <c r="K129" s="309"/>
      <c r="L129" s="309"/>
      <c r="M129" s="309"/>
      <c r="N129" s="309"/>
      <c r="O129" s="309"/>
      <c r="P129" s="309"/>
      <c r="Q129" s="309"/>
      <c r="R129" s="309"/>
      <c r="S129" s="309"/>
      <c r="T129" s="309"/>
      <c r="U129" s="309"/>
      <c r="V129" s="309"/>
      <c r="W129" s="309"/>
      <c r="X129" s="309"/>
      <c r="Y129" s="309"/>
      <c r="Z129" s="309"/>
      <c r="AA129" s="309"/>
      <c r="AB129" s="309"/>
      <c r="AC129" s="309"/>
      <c r="AD129" s="309"/>
      <c r="AE129" s="309"/>
      <c r="AF129" s="309"/>
      <c r="AG129" s="309"/>
      <c r="AH129" s="309"/>
      <c r="AI129" s="309"/>
      <c r="AJ129" s="309"/>
      <c r="AK129" s="309"/>
      <c r="AL129" s="309"/>
      <c r="AM129" s="309"/>
      <c r="AN129" s="309"/>
      <c r="AO129" s="309"/>
      <c r="AP129" s="309"/>
      <c r="AQ129" s="309"/>
      <c r="AR129" s="309"/>
      <c r="AS129" s="309"/>
      <c r="AT129" s="309"/>
      <c r="AU129" s="309"/>
      <c r="AV129" s="309"/>
      <c r="AW129" s="309"/>
      <c r="AX129" s="309"/>
      <c r="AY129" s="309"/>
    </row>
    <row r="130" spans="1:51" hidden="1" x14ac:dyDescent="0.2">
      <c r="A130" s="308" t="s">
        <v>1335</v>
      </c>
      <c r="B130" s="309">
        <v>129</v>
      </c>
      <c r="C130" s="309"/>
      <c r="D130" s="309">
        <v>129</v>
      </c>
      <c r="E130" s="309">
        <v>115</v>
      </c>
      <c r="F130" s="309"/>
      <c r="G130" s="309"/>
      <c r="H130" s="309"/>
      <c r="I130" s="309"/>
      <c r="J130" s="309"/>
      <c r="K130" s="309"/>
      <c r="L130" s="309"/>
      <c r="M130" s="309"/>
      <c r="N130" s="309"/>
      <c r="O130" s="309"/>
      <c r="P130" s="309"/>
      <c r="Q130" s="309"/>
      <c r="R130" s="309"/>
      <c r="S130" s="309"/>
      <c r="T130" s="309"/>
      <c r="U130" s="309"/>
      <c r="V130" s="309"/>
      <c r="W130" s="309"/>
      <c r="X130" s="309"/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</row>
    <row r="131" spans="1:51" hidden="1" x14ac:dyDescent="0.2">
      <c r="A131" s="308" t="s">
        <v>1314</v>
      </c>
      <c r="B131" s="309">
        <v>112</v>
      </c>
      <c r="C131" s="309"/>
      <c r="D131" s="309">
        <v>112</v>
      </c>
      <c r="E131" s="309">
        <v>44</v>
      </c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09"/>
      <c r="T131" s="309"/>
      <c r="U131" s="309"/>
      <c r="V131" s="309"/>
      <c r="W131" s="309"/>
      <c r="X131" s="309"/>
      <c r="Y131" s="309"/>
      <c r="Z131" s="309"/>
      <c r="AA131" s="309"/>
      <c r="AB131" s="309"/>
      <c r="AC131" s="309"/>
      <c r="AD131" s="309"/>
      <c r="AE131" s="309"/>
      <c r="AF131" s="309"/>
      <c r="AG131" s="309"/>
      <c r="AH131" s="309"/>
      <c r="AI131" s="309"/>
      <c r="AJ131" s="309"/>
      <c r="AK131" s="309"/>
      <c r="AL131" s="309"/>
      <c r="AM131" s="309"/>
      <c r="AN131" s="309"/>
      <c r="AO131" s="309"/>
      <c r="AP131" s="309"/>
      <c r="AQ131" s="309"/>
      <c r="AR131" s="309"/>
      <c r="AS131" s="309"/>
      <c r="AT131" s="309"/>
      <c r="AU131" s="309"/>
      <c r="AV131" s="309"/>
      <c r="AW131" s="309"/>
      <c r="AX131" s="309"/>
      <c r="AY131" s="309"/>
    </row>
    <row r="132" spans="1:51" hidden="1" x14ac:dyDescent="0.2">
      <c r="A132" s="308" t="s">
        <v>1223</v>
      </c>
      <c r="B132" s="309">
        <v>4756</v>
      </c>
      <c r="C132" s="309"/>
      <c r="D132" s="309">
        <v>4756</v>
      </c>
      <c r="E132" s="309">
        <v>7412</v>
      </c>
      <c r="F132" s="309"/>
      <c r="G132" s="309"/>
      <c r="H132" s="309"/>
      <c r="I132" s="309"/>
      <c r="J132" s="309"/>
      <c r="K132" s="309"/>
      <c r="L132" s="309"/>
      <c r="M132" s="309"/>
      <c r="N132" s="309"/>
      <c r="O132" s="309"/>
      <c r="P132" s="309"/>
      <c r="Q132" s="309"/>
      <c r="R132" s="309"/>
      <c r="S132" s="309"/>
      <c r="T132" s="309"/>
      <c r="U132" s="309"/>
      <c r="V132" s="309"/>
      <c r="W132" s="309"/>
      <c r="X132" s="309"/>
      <c r="Y132" s="309"/>
      <c r="Z132" s="309"/>
      <c r="AA132" s="309"/>
      <c r="AB132" s="309"/>
      <c r="AC132" s="309"/>
      <c r="AD132" s="309"/>
      <c r="AE132" s="309"/>
      <c r="AF132" s="309"/>
      <c r="AG132" s="309"/>
      <c r="AH132" s="309"/>
      <c r="AI132" s="309"/>
      <c r="AJ132" s="309"/>
      <c r="AK132" s="309"/>
      <c r="AL132" s="309"/>
      <c r="AM132" s="309"/>
      <c r="AN132" s="309"/>
      <c r="AO132" s="309"/>
      <c r="AP132" s="309"/>
      <c r="AQ132" s="309"/>
      <c r="AR132" s="309"/>
      <c r="AS132" s="309"/>
      <c r="AT132" s="309"/>
      <c r="AU132" s="309"/>
      <c r="AV132" s="309"/>
      <c r="AW132" s="309"/>
      <c r="AX132" s="309"/>
      <c r="AY132" s="309"/>
    </row>
    <row r="133" spans="1:51" hidden="1" x14ac:dyDescent="0.2">
      <c r="A133" s="308" t="s">
        <v>1345</v>
      </c>
      <c r="B133" s="309">
        <v>0</v>
      </c>
      <c r="C133" s="309"/>
      <c r="D133" s="309"/>
      <c r="E133" s="309">
        <v>1</v>
      </c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  <c r="AU133" s="309"/>
      <c r="AV133" s="309"/>
      <c r="AW133" s="309"/>
      <c r="AX133" s="309"/>
      <c r="AY133" s="309"/>
    </row>
    <row r="134" spans="1:51" hidden="1" x14ac:dyDescent="0.2">
      <c r="A134" s="308" t="s">
        <v>1336</v>
      </c>
      <c r="B134" s="309">
        <v>0</v>
      </c>
      <c r="C134" s="309"/>
      <c r="D134" s="309"/>
      <c r="E134" s="309">
        <v>85</v>
      </c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  <c r="R134" s="309"/>
      <c r="S134" s="309"/>
      <c r="T134" s="309"/>
      <c r="U134" s="309"/>
      <c r="V134" s="309"/>
      <c r="W134" s="309"/>
      <c r="X134" s="309"/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  <c r="AV134" s="309"/>
      <c r="AW134" s="309"/>
      <c r="AX134" s="309"/>
      <c r="AY134" s="309"/>
    </row>
    <row r="135" spans="1:51" hidden="1" x14ac:dyDescent="0.2">
      <c r="A135" s="308" t="s">
        <v>1367</v>
      </c>
      <c r="B135" s="309">
        <v>220</v>
      </c>
      <c r="C135" s="309"/>
      <c r="D135" s="309">
        <v>220</v>
      </c>
      <c r="E135" s="309">
        <v>1</v>
      </c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N135" s="309"/>
      <c r="AO135" s="309"/>
      <c r="AP135" s="309"/>
      <c r="AQ135" s="309"/>
      <c r="AR135" s="309"/>
      <c r="AS135" s="309"/>
      <c r="AT135" s="309"/>
      <c r="AU135" s="309"/>
      <c r="AV135" s="309"/>
      <c r="AW135" s="309"/>
      <c r="AX135" s="309"/>
      <c r="AY135" s="309"/>
    </row>
    <row r="136" spans="1:51" hidden="1" x14ac:dyDescent="0.2">
      <c r="A136" s="308" t="s">
        <v>1315</v>
      </c>
      <c r="B136" s="309">
        <v>3075</v>
      </c>
      <c r="C136" s="309"/>
      <c r="D136" s="309">
        <v>3075</v>
      </c>
      <c r="E136" s="309">
        <v>1025</v>
      </c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309"/>
      <c r="AO136" s="309"/>
      <c r="AP136" s="309"/>
      <c r="AQ136" s="309"/>
      <c r="AR136" s="309"/>
      <c r="AS136" s="309"/>
      <c r="AT136" s="309"/>
      <c r="AU136" s="309"/>
      <c r="AV136" s="309"/>
      <c r="AW136" s="309"/>
      <c r="AX136" s="309"/>
      <c r="AY136" s="309"/>
    </row>
    <row r="137" spans="1:51" hidden="1" x14ac:dyDescent="0.2">
      <c r="A137" s="308" t="s">
        <v>1224</v>
      </c>
      <c r="B137" s="309">
        <v>0</v>
      </c>
      <c r="C137" s="309"/>
      <c r="D137" s="309"/>
      <c r="E137" s="309">
        <v>8761</v>
      </c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09"/>
      <c r="AJ137" s="309"/>
      <c r="AK137" s="309"/>
      <c r="AL137" s="309"/>
      <c r="AM137" s="309"/>
      <c r="AN137" s="309"/>
      <c r="AO137" s="309"/>
      <c r="AP137" s="309"/>
      <c r="AQ137" s="309"/>
      <c r="AR137" s="309"/>
      <c r="AS137" s="309"/>
      <c r="AT137" s="309"/>
      <c r="AU137" s="309"/>
      <c r="AV137" s="309"/>
      <c r="AW137" s="309"/>
      <c r="AX137" s="309"/>
      <c r="AY137" s="309"/>
    </row>
    <row r="138" spans="1:51" hidden="1" x14ac:dyDescent="0.2">
      <c r="A138" s="308" t="s">
        <v>1225</v>
      </c>
      <c r="B138" s="309">
        <v>279</v>
      </c>
      <c r="C138" s="309"/>
      <c r="D138" s="309">
        <v>279</v>
      </c>
      <c r="E138" s="309">
        <v>335</v>
      </c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09"/>
      <c r="AI138" s="309"/>
      <c r="AJ138" s="309"/>
      <c r="AK138" s="309"/>
      <c r="AL138" s="309"/>
      <c r="AM138" s="309"/>
      <c r="AN138" s="309"/>
      <c r="AO138" s="309"/>
      <c r="AP138" s="309"/>
      <c r="AQ138" s="309"/>
      <c r="AR138" s="309"/>
      <c r="AS138" s="309"/>
      <c r="AT138" s="309"/>
      <c r="AU138" s="309"/>
      <c r="AV138" s="309"/>
      <c r="AW138" s="309"/>
      <c r="AX138" s="309"/>
      <c r="AY138" s="309"/>
    </row>
    <row r="139" spans="1:51" hidden="1" x14ac:dyDescent="0.2">
      <c r="A139" s="308" t="s">
        <v>1270</v>
      </c>
      <c r="B139" s="309">
        <v>74</v>
      </c>
      <c r="C139" s="309"/>
      <c r="D139" s="309">
        <v>74</v>
      </c>
      <c r="E139" s="309">
        <v>140</v>
      </c>
      <c r="F139" s="309"/>
      <c r="G139" s="309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09"/>
      <c r="T139" s="309"/>
      <c r="U139" s="309"/>
      <c r="V139" s="309"/>
      <c r="W139" s="309"/>
      <c r="X139" s="309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</row>
    <row r="140" spans="1:51" hidden="1" x14ac:dyDescent="0.2">
      <c r="A140" s="308" t="s">
        <v>1271</v>
      </c>
      <c r="B140" s="309">
        <v>0</v>
      </c>
      <c r="C140" s="309"/>
      <c r="D140" s="309"/>
      <c r="E140" s="309">
        <v>37</v>
      </c>
      <c r="F140" s="309"/>
      <c r="G140" s="309"/>
      <c r="H140" s="309"/>
      <c r="I140" s="309"/>
      <c r="J140" s="309"/>
      <c r="K140" s="309"/>
      <c r="L140" s="309"/>
      <c r="M140" s="309"/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  <c r="AD140" s="309"/>
      <c r="AE140" s="309"/>
      <c r="AF140" s="309"/>
      <c r="AG140" s="309"/>
      <c r="AH140" s="309"/>
      <c r="AI140" s="309"/>
      <c r="AJ140" s="309"/>
      <c r="AK140" s="309"/>
      <c r="AL140" s="309"/>
      <c r="AM140" s="309"/>
      <c r="AN140" s="309"/>
      <c r="AO140" s="309"/>
      <c r="AP140" s="309"/>
      <c r="AQ140" s="309"/>
      <c r="AR140" s="309"/>
      <c r="AS140" s="309"/>
      <c r="AT140" s="309"/>
      <c r="AU140" s="309"/>
      <c r="AV140" s="309"/>
      <c r="AW140" s="309"/>
      <c r="AX140" s="309"/>
      <c r="AY140" s="309"/>
    </row>
    <row r="141" spans="1:51" hidden="1" x14ac:dyDescent="0.2">
      <c r="A141" s="308" t="s">
        <v>1368</v>
      </c>
      <c r="B141" s="309">
        <v>9</v>
      </c>
      <c r="C141" s="309"/>
      <c r="D141" s="309">
        <v>9</v>
      </c>
      <c r="E141" s="309"/>
      <c r="F141" s="309"/>
      <c r="G141" s="309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09"/>
      <c r="T141" s="309"/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09"/>
      <c r="AK141" s="309"/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  <c r="AV141" s="309"/>
      <c r="AW141" s="309"/>
      <c r="AX141" s="309"/>
      <c r="AY141" s="309"/>
    </row>
    <row r="142" spans="1:51" hidden="1" x14ac:dyDescent="0.2">
      <c r="A142" s="308" t="s">
        <v>1355</v>
      </c>
      <c r="B142" s="309">
        <v>0</v>
      </c>
      <c r="C142" s="309"/>
      <c r="D142" s="309"/>
      <c r="E142" s="309">
        <v>42</v>
      </c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09"/>
      <c r="AK142" s="309"/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</row>
    <row r="143" spans="1:51" hidden="1" x14ac:dyDescent="0.2">
      <c r="A143" s="308" t="s">
        <v>1226</v>
      </c>
      <c r="B143" s="309">
        <v>334</v>
      </c>
      <c r="C143" s="309"/>
      <c r="D143" s="309">
        <v>334</v>
      </c>
      <c r="E143" s="309">
        <v>2347</v>
      </c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09"/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</row>
    <row r="144" spans="1:51" hidden="1" x14ac:dyDescent="0.2">
      <c r="A144" s="308" t="s">
        <v>1389</v>
      </c>
      <c r="B144" s="309">
        <v>0</v>
      </c>
      <c r="C144" s="309"/>
      <c r="D144" s="309"/>
      <c r="E144" s="309">
        <v>1</v>
      </c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09"/>
      <c r="AK144" s="309"/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</row>
    <row r="145" spans="1:51" hidden="1" x14ac:dyDescent="0.2">
      <c r="A145" s="308" t="s">
        <v>1337</v>
      </c>
      <c r="B145" s="309">
        <v>0</v>
      </c>
      <c r="C145" s="309"/>
      <c r="D145" s="309"/>
      <c r="E145" s="309">
        <v>34</v>
      </c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9"/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09"/>
      <c r="AK145" s="309"/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</row>
    <row r="146" spans="1:51" hidden="1" x14ac:dyDescent="0.2">
      <c r="A146" s="308" t="s">
        <v>1272</v>
      </c>
      <c r="B146" s="309">
        <v>0</v>
      </c>
      <c r="C146" s="309"/>
      <c r="D146" s="309"/>
      <c r="E146" s="309">
        <v>1017</v>
      </c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9"/>
      <c r="T146" s="309"/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09"/>
      <c r="AJ146" s="309"/>
      <c r="AK146" s="309"/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  <c r="AV146" s="309"/>
      <c r="AW146" s="309"/>
      <c r="AX146" s="309"/>
      <c r="AY146" s="309"/>
    </row>
    <row r="147" spans="1:51" hidden="1" x14ac:dyDescent="0.2">
      <c r="A147" s="308" t="s">
        <v>1346</v>
      </c>
      <c r="B147" s="309">
        <v>0</v>
      </c>
      <c r="C147" s="309"/>
      <c r="D147" s="309"/>
      <c r="E147" s="309">
        <v>310</v>
      </c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  <c r="AD147" s="309"/>
      <c r="AE147" s="309"/>
      <c r="AF147" s="309"/>
      <c r="AG147" s="309"/>
      <c r="AH147" s="309"/>
      <c r="AI147" s="309"/>
      <c r="AJ147" s="309"/>
      <c r="AK147" s="309"/>
      <c r="AL147" s="309"/>
      <c r="AM147" s="309"/>
      <c r="AN147" s="309"/>
      <c r="AO147" s="309"/>
      <c r="AP147" s="309"/>
      <c r="AQ147" s="309"/>
      <c r="AR147" s="309"/>
      <c r="AS147" s="309"/>
      <c r="AT147" s="309"/>
      <c r="AU147" s="309"/>
      <c r="AV147" s="309"/>
      <c r="AW147" s="309"/>
      <c r="AX147" s="309"/>
      <c r="AY147" s="309"/>
    </row>
    <row r="148" spans="1:51" hidden="1" x14ac:dyDescent="0.2">
      <c r="A148" s="308" t="s">
        <v>1366</v>
      </c>
      <c r="B148" s="309">
        <v>12</v>
      </c>
      <c r="C148" s="309"/>
      <c r="D148" s="309">
        <v>12</v>
      </c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  <c r="AD148" s="309"/>
      <c r="AE148" s="309"/>
      <c r="AF148" s="309"/>
      <c r="AG148" s="309"/>
      <c r="AH148" s="309"/>
      <c r="AI148" s="309"/>
      <c r="AJ148" s="309"/>
      <c r="AK148" s="309"/>
      <c r="AL148" s="309"/>
      <c r="AM148" s="309"/>
      <c r="AN148" s="309"/>
      <c r="AO148" s="309"/>
      <c r="AP148" s="309"/>
      <c r="AQ148" s="309"/>
      <c r="AR148" s="309"/>
      <c r="AS148" s="309"/>
      <c r="AT148" s="309"/>
      <c r="AU148" s="309"/>
      <c r="AV148" s="309"/>
      <c r="AW148" s="309"/>
      <c r="AX148" s="309"/>
      <c r="AY148" s="309"/>
    </row>
    <row r="149" spans="1:51" hidden="1" x14ac:dyDescent="0.2">
      <c r="A149" s="308" t="s">
        <v>1227</v>
      </c>
      <c r="B149" s="309">
        <v>0</v>
      </c>
      <c r="C149" s="309"/>
      <c r="D149" s="309"/>
      <c r="E149" s="309">
        <v>1992</v>
      </c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09"/>
      <c r="AK149" s="309"/>
      <c r="AL149" s="309"/>
      <c r="AM149" s="309"/>
      <c r="AN149" s="309"/>
      <c r="AO149" s="309"/>
      <c r="AP149" s="309"/>
      <c r="AQ149" s="309"/>
      <c r="AR149" s="309"/>
      <c r="AS149" s="309"/>
      <c r="AT149" s="309"/>
      <c r="AU149" s="309"/>
      <c r="AV149" s="309"/>
      <c r="AW149" s="309"/>
      <c r="AX149" s="309"/>
      <c r="AY149" s="309"/>
    </row>
    <row r="150" spans="1:51" hidden="1" x14ac:dyDescent="0.2">
      <c r="A150" s="308" t="s">
        <v>1323</v>
      </c>
      <c r="B150" s="309">
        <v>16</v>
      </c>
      <c r="C150" s="309"/>
      <c r="D150" s="309">
        <v>16</v>
      </c>
      <c r="E150" s="309"/>
      <c r="F150" s="309"/>
      <c r="G150" s="309"/>
      <c r="H150" s="309"/>
      <c r="I150" s="309"/>
      <c r="J150" s="309"/>
      <c r="K150" s="309"/>
      <c r="L150" s="309"/>
      <c r="M150" s="309"/>
      <c r="N150" s="309"/>
      <c r="O150" s="309"/>
      <c r="P150" s="309"/>
      <c r="Q150" s="309"/>
      <c r="R150" s="309"/>
      <c r="S150" s="309"/>
      <c r="T150" s="309"/>
      <c r="U150" s="309"/>
      <c r="V150" s="309"/>
      <c r="W150" s="309"/>
      <c r="X150" s="309"/>
      <c r="Y150" s="309"/>
      <c r="Z150" s="309"/>
      <c r="AA150" s="309"/>
      <c r="AB150" s="309"/>
      <c r="AC150" s="309"/>
      <c r="AD150" s="309"/>
      <c r="AE150" s="309"/>
      <c r="AF150" s="309"/>
      <c r="AG150" s="309"/>
      <c r="AH150" s="309"/>
      <c r="AI150" s="309"/>
      <c r="AJ150" s="309"/>
      <c r="AK150" s="309"/>
      <c r="AL150" s="309"/>
      <c r="AM150" s="309"/>
      <c r="AN150" s="309"/>
      <c r="AO150" s="309"/>
      <c r="AP150" s="309"/>
      <c r="AQ150" s="309"/>
      <c r="AR150" s="309"/>
      <c r="AS150" s="309"/>
      <c r="AT150" s="309"/>
      <c r="AU150" s="309"/>
      <c r="AV150" s="309"/>
      <c r="AW150" s="309"/>
      <c r="AX150" s="309"/>
      <c r="AY150" s="309"/>
    </row>
    <row r="151" spans="1:51" hidden="1" x14ac:dyDescent="0.2">
      <c r="A151" s="308" t="s">
        <v>1241</v>
      </c>
      <c r="B151" s="309">
        <v>101589</v>
      </c>
      <c r="C151" s="309">
        <v>4921</v>
      </c>
      <c r="D151" s="309">
        <v>96668</v>
      </c>
      <c r="E151" s="309">
        <v>23298</v>
      </c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9"/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09"/>
      <c r="AK151" s="309"/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</row>
    <row r="152" spans="1:51" hidden="1" x14ac:dyDescent="0.2">
      <c r="A152" s="308" t="s">
        <v>1242</v>
      </c>
      <c r="B152" s="309">
        <v>24026</v>
      </c>
      <c r="C152" s="309">
        <v>848</v>
      </c>
      <c r="D152" s="309">
        <v>23178</v>
      </c>
      <c r="E152" s="309">
        <v>1197</v>
      </c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09"/>
      <c r="AK152" s="309"/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</row>
    <row r="153" spans="1:51" hidden="1" x14ac:dyDescent="0.2">
      <c r="A153" s="308" t="s">
        <v>1302</v>
      </c>
      <c r="B153" s="309">
        <v>0</v>
      </c>
      <c r="C153" s="309"/>
      <c r="D153" s="309"/>
      <c r="E153" s="309">
        <v>16</v>
      </c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09"/>
      <c r="AK153" s="309"/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  <c r="AV153" s="309"/>
      <c r="AW153" s="309"/>
      <c r="AX153" s="309"/>
      <c r="AY153" s="309"/>
    </row>
    <row r="154" spans="1:51" hidden="1" x14ac:dyDescent="0.2">
      <c r="A154" s="308" t="s">
        <v>1384</v>
      </c>
      <c r="B154" s="309">
        <v>0</v>
      </c>
      <c r="C154" s="309"/>
      <c r="D154" s="309"/>
      <c r="E154" s="309">
        <v>7</v>
      </c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09"/>
      <c r="AK154" s="309"/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</row>
    <row r="155" spans="1:51" hidden="1" x14ac:dyDescent="0.2">
      <c r="A155" s="308" t="s">
        <v>1228</v>
      </c>
      <c r="B155" s="309">
        <v>80</v>
      </c>
      <c r="C155" s="309"/>
      <c r="D155" s="309">
        <v>80</v>
      </c>
      <c r="E155" s="309">
        <v>208</v>
      </c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09"/>
      <c r="AJ155" s="309"/>
      <c r="AK155" s="309"/>
      <c r="AL155" s="309"/>
      <c r="AM155" s="309"/>
      <c r="AN155" s="309"/>
      <c r="AO155" s="309"/>
      <c r="AP155" s="309"/>
      <c r="AQ155" s="309"/>
      <c r="AR155" s="309"/>
      <c r="AS155" s="309"/>
      <c r="AT155" s="309"/>
      <c r="AU155" s="309"/>
      <c r="AV155" s="309"/>
      <c r="AW155" s="309"/>
      <c r="AX155" s="309"/>
      <c r="AY155" s="309"/>
    </row>
    <row r="156" spans="1:51" hidden="1" x14ac:dyDescent="0.2">
      <c r="A156" s="308" t="s">
        <v>1273</v>
      </c>
      <c r="B156" s="309">
        <v>153</v>
      </c>
      <c r="C156" s="309"/>
      <c r="D156" s="309">
        <v>153</v>
      </c>
      <c r="E156" s="309">
        <v>106</v>
      </c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09"/>
      <c r="AJ156" s="309"/>
      <c r="AK156" s="309"/>
      <c r="AL156" s="309"/>
      <c r="AM156" s="309"/>
      <c r="AN156" s="309"/>
      <c r="AO156" s="309"/>
      <c r="AP156" s="309"/>
      <c r="AQ156" s="309"/>
      <c r="AR156" s="309"/>
      <c r="AS156" s="309"/>
      <c r="AT156" s="309"/>
      <c r="AU156" s="309"/>
      <c r="AV156" s="309"/>
      <c r="AW156" s="309"/>
      <c r="AX156" s="309"/>
      <c r="AY156" s="309"/>
    </row>
    <row r="157" spans="1:51" hidden="1" x14ac:dyDescent="0.2">
      <c r="A157" s="308" t="s">
        <v>1373</v>
      </c>
      <c r="B157" s="309">
        <v>0</v>
      </c>
      <c r="C157" s="309"/>
      <c r="D157" s="309"/>
      <c r="E157" s="309">
        <v>174</v>
      </c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  <c r="AD157" s="309"/>
      <c r="AE157" s="309"/>
      <c r="AF157" s="309"/>
      <c r="AG157" s="309"/>
      <c r="AH157" s="309"/>
      <c r="AI157" s="309"/>
      <c r="AJ157" s="309"/>
      <c r="AK157" s="309"/>
      <c r="AL157" s="309"/>
      <c r="AM157" s="309"/>
      <c r="AN157" s="309"/>
      <c r="AO157" s="309"/>
      <c r="AP157" s="309"/>
      <c r="AQ157" s="309"/>
      <c r="AR157" s="309"/>
      <c r="AS157" s="309"/>
      <c r="AT157" s="309"/>
      <c r="AU157" s="309"/>
      <c r="AV157" s="309"/>
      <c r="AW157" s="309"/>
      <c r="AX157" s="309"/>
      <c r="AY157" s="309"/>
    </row>
    <row r="158" spans="1:51" hidden="1" x14ac:dyDescent="0.2">
      <c r="A158" s="308" t="s">
        <v>1229</v>
      </c>
      <c r="B158" s="309">
        <v>0</v>
      </c>
      <c r="C158" s="309"/>
      <c r="D158" s="309"/>
      <c r="E158" s="309">
        <v>553</v>
      </c>
      <c r="F158" s="309"/>
      <c r="G158" s="309"/>
      <c r="H158" s="309"/>
      <c r="I158" s="309"/>
      <c r="J158" s="309"/>
      <c r="K158" s="309"/>
      <c r="L158" s="309"/>
      <c r="M158" s="309"/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  <c r="AD158" s="309"/>
      <c r="AE158" s="309"/>
      <c r="AF158" s="309"/>
      <c r="AG158" s="309"/>
      <c r="AH158" s="309"/>
      <c r="AI158" s="309"/>
      <c r="AJ158" s="309"/>
      <c r="AK158" s="309"/>
      <c r="AL158" s="309"/>
      <c r="AM158" s="309"/>
      <c r="AN158" s="309"/>
      <c r="AO158" s="309"/>
      <c r="AP158" s="309"/>
      <c r="AQ158" s="309"/>
      <c r="AR158" s="309"/>
      <c r="AS158" s="309"/>
      <c r="AT158" s="309"/>
      <c r="AU158" s="309"/>
      <c r="AV158" s="309"/>
      <c r="AW158" s="309"/>
      <c r="AX158" s="309"/>
      <c r="AY158" s="309"/>
    </row>
    <row r="159" spans="1:51" hidden="1" x14ac:dyDescent="0.2">
      <c r="A159" s="308" t="s">
        <v>1374</v>
      </c>
      <c r="B159" s="309">
        <v>0</v>
      </c>
      <c r="C159" s="309"/>
      <c r="D159" s="309"/>
      <c r="E159" s="309">
        <v>18</v>
      </c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09"/>
      <c r="T159" s="309"/>
      <c r="U159" s="309"/>
      <c r="V159" s="309"/>
      <c r="W159" s="309"/>
      <c r="X159" s="309"/>
      <c r="Y159" s="309"/>
      <c r="Z159" s="309"/>
      <c r="AA159" s="309"/>
      <c r="AB159" s="309"/>
      <c r="AC159" s="309"/>
      <c r="AD159" s="309"/>
      <c r="AE159" s="309"/>
      <c r="AF159" s="309"/>
      <c r="AG159" s="309"/>
      <c r="AH159" s="309"/>
      <c r="AI159" s="309"/>
      <c r="AJ159" s="309"/>
      <c r="AK159" s="309"/>
      <c r="AL159" s="309"/>
      <c r="AM159" s="309"/>
      <c r="AN159" s="309"/>
      <c r="AO159" s="309"/>
      <c r="AP159" s="309"/>
      <c r="AQ159" s="309"/>
      <c r="AR159" s="309"/>
      <c r="AS159" s="309"/>
      <c r="AT159" s="309"/>
      <c r="AU159" s="309"/>
      <c r="AV159" s="309"/>
      <c r="AW159" s="309"/>
      <c r="AX159" s="309"/>
      <c r="AY159" s="309"/>
    </row>
    <row r="160" spans="1:51" hidden="1" x14ac:dyDescent="0.2">
      <c r="A160" s="308" t="s">
        <v>1375</v>
      </c>
      <c r="B160" s="309">
        <v>0</v>
      </c>
      <c r="C160" s="309"/>
      <c r="D160" s="309"/>
      <c r="E160" s="309">
        <v>601</v>
      </c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09"/>
      <c r="AK160" s="309"/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</row>
    <row r="161" spans="1:51" hidden="1" x14ac:dyDescent="0.2">
      <c r="A161" s="308" t="s">
        <v>1376</v>
      </c>
      <c r="B161" s="309">
        <v>0</v>
      </c>
      <c r="C161" s="309"/>
      <c r="D161" s="309"/>
      <c r="E161" s="309">
        <v>174</v>
      </c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</row>
    <row r="162" spans="1:51" hidden="1" x14ac:dyDescent="0.2">
      <c r="A162" s="308" t="s">
        <v>1356</v>
      </c>
      <c r="B162" s="309">
        <v>0</v>
      </c>
      <c r="C162" s="309"/>
      <c r="D162" s="309"/>
      <c r="E162" s="309">
        <v>387</v>
      </c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09"/>
      <c r="AK162" s="309"/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</row>
    <row r="163" spans="1:51" hidden="1" x14ac:dyDescent="0.2">
      <c r="A163" s="308" t="s">
        <v>1369</v>
      </c>
      <c r="B163" s="309">
        <v>24</v>
      </c>
      <c r="C163" s="309"/>
      <c r="D163" s="309">
        <v>24</v>
      </c>
      <c r="E163" s="309">
        <v>6</v>
      </c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  <c r="AD163" s="309"/>
      <c r="AE163" s="309"/>
      <c r="AF163" s="309"/>
      <c r="AG163" s="309"/>
      <c r="AH163" s="309"/>
      <c r="AI163" s="309"/>
      <c r="AJ163" s="309"/>
      <c r="AK163" s="309"/>
      <c r="AL163" s="309"/>
      <c r="AM163" s="309"/>
      <c r="AN163" s="309"/>
      <c r="AO163" s="309"/>
      <c r="AP163" s="309"/>
      <c r="AQ163" s="309"/>
      <c r="AR163" s="309"/>
      <c r="AS163" s="309"/>
      <c r="AT163" s="309"/>
      <c r="AU163" s="309"/>
      <c r="AV163" s="309"/>
      <c r="AW163" s="309"/>
      <c r="AX163" s="309"/>
      <c r="AY163" s="309"/>
    </row>
    <row r="164" spans="1:51" hidden="1" x14ac:dyDescent="0.2">
      <c r="A164" s="308" t="s">
        <v>1379</v>
      </c>
      <c r="B164" s="309">
        <v>0</v>
      </c>
      <c r="C164" s="309"/>
      <c r="D164" s="309"/>
      <c r="E164" s="309">
        <v>124</v>
      </c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9"/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09"/>
      <c r="AK164" s="309"/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  <c r="AV164" s="309"/>
      <c r="AW164" s="309"/>
      <c r="AX164" s="309"/>
      <c r="AY164" s="309"/>
    </row>
    <row r="165" spans="1:51" hidden="1" x14ac:dyDescent="0.2">
      <c r="A165" s="308" t="s">
        <v>1347</v>
      </c>
      <c r="B165" s="309">
        <v>8808</v>
      </c>
      <c r="C165" s="309"/>
      <c r="D165" s="309">
        <v>8808</v>
      </c>
      <c r="E165" s="309">
        <v>10864</v>
      </c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9"/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09"/>
      <c r="AK165" s="309"/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  <c r="AV165" s="309"/>
      <c r="AW165" s="309"/>
      <c r="AX165" s="309"/>
      <c r="AY165" s="309"/>
    </row>
    <row r="166" spans="1:51" hidden="1" x14ac:dyDescent="0.2">
      <c r="A166" s="308" t="s">
        <v>1357</v>
      </c>
      <c r="B166" s="309">
        <v>0</v>
      </c>
      <c r="C166" s="309"/>
      <c r="D166" s="309"/>
      <c r="E166" s="309">
        <v>877</v>
      </c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09"/>
      <c r="AK166" s="309"/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  <c r="AV166" s="309"/>
      <c r="AW166" s="309"/>
      <c r="AX166" s="309"/>
      <c r="AY166" s="309"/>
    </row>
    <row r="167" spans="1:51" hidden="1" x14ac:dyDescent="0.2">
      <c r="A167" s="308" t="s">
        <v>1254</v>
      </c>
      <c r="B167" s="309">
        <v>12041</v>
      </c>
      <c r="C167" s="309"/>
      <c r="D167" s="309">
        <v>12041</v>
      </c>
      <c r="E167" s="309">
        <v>15191</v>
      </c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  <c r="AD167" s="309"/>
      <c r="AE167" s="309"/>
      <c r="AF167" s="309"/>
      <c r="AG167" s="309"/>
      <c r="AH167" s="309"/>
      <c r="AI167" s="309"/>
      <c r="AJ167" s="309"/>
      <c r="AK167" s="309"/>
      <c r="AL167" s="309"/>
      <c r="AM167" s="309"/>
      <c r="AN167" s="309"/>
      <c r="AO167" s="309"/>
      <c r="AP167" s="309"/>
      <c r="AQ167" s="309"/>
      <c r="AR167" s="309"/>
      <c r="AS167" s="309"/>
      <c r="AT167" s="309"/>
      <c r="AU167" s="309"/>
      <c r="AV167" s="309"/>
      <c r="AW167" s="309"/>
      <c r="AX167" s="309"/>
      <c r="AY167" s="309"/>
    </row>
    <row r="168" spans="1:51" hidden="1" x14ac:dyDescent="0.2">
      <c r="A168" s="308" t="s">
        <v>1230</v>
      </c>
      <c r="B168" s="309">
        <v>189</v>
      </c>
      <c r="C168" s="309">
        <v>119</v>
      </c>
      <c r="D168" s="309">
        <v>70</v>
      </c>
      <c r="E168" s="309">
        <v>103</v>
      </c>
      <c r="F168" s="309"/>
      <c r="G168" s="309"/>
      <c r="H168" s="309"/>
      <c r="I168" s="309"/>
      <c r="J168" s="309"/>
      <c r="K168" s="309"/>
      <c r="L168" s="309"/>
      <c r="M168" s="309"/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  <c r="AD168" s="309"/>
      <c r="AE168" s="309"/>
      <c r="AF168" s="309"/>
      <c r="AG168" s="309"/>
      <c r="AH168" s="309"/>
      <c r="AI168" s="309"/>
      <c r="AJ168" s="309"/>
      <c r="AK168" s="309"/>
      <c r="AL168" s="309"/>
      <c r="AM168" s="309"/>
      <c r="AN168" s="309"/>
      <c r="AO168" s="309"/>
      <c r="AP168" s="309"/>
      <c r="AQ168" s="309"/>
      <c r="AR168" s="309"/>
      <c r="AS168" s="309"/>
      <c r="AT168" s="309"/>
      <c r="AU168" s="309"/>
      <c r="AV168" s="309"/>
      <c r="AW168" s="309"/>
      <c r="AX168" s="309"/>
      <c r="AY168" s="309"/>
    </row>
    <row r="169" spans="1:51" hidden="1" x14ac:dyDescent="0.2">
      <c r="A169" s="308" t="s">
        <v>1324</v>
      </c>
      <c r="B169" s="309">
        <v>440</v>
      </c>
      <c r="C169" s="309"/>
      <c r="D169" s="309">
        <v>440</v>
      </c>
      <c r="E169" s="309">
        <v>51</v>
      </c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9"/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09"/>
      <c r="AK169" s="309"/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  <c r="AV169" s="309"/>
      <c r="AW169" s="309"/>
      <c r="AX169" s="309"/>
      <c r="AY169" s="309"/>
    </row>
    <row r="170" spans="1:51" hidden="1" x14ac:dyDescent="0.2">
      <c r="A170" s="308" t="s">
        <v>1380</v>
      </c>
      <c r="B170" s="309">
        <v>0</v>
      </c>
      <c r="C170" s="309"/>
      <c r="D170" s="309"/>
      <c r="E170" s="309">
        <v>33</v>
      </c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9"/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09"/>
      <c r="AK170" s="309"/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  <c r="AV170" s="309"/>
      <c r="AW170" s="309"/>
      <c r="AX170" s="309"/>
      <c r="AY170" s="309"/>
    </row>
    <row r="171" spans="1:51" hidden="1" x14ac:dyDescent="0.2">
      <c r="A171" s="308" t="s">
        <v>1231</v>
      </c>
      <c r="B171" s="309">
        <v>18653</v>
      </c>
      <c r="C171" s="309"/>
      <c r="D171" s="309">
        <v>18653</v>
      </c>
      <c r="E171" s="309">
        <v>39121</v>
      </c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09"/>
      <c r="AK171" s="309"/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  <c r="AV171" s="309"/>
      <c r="AW171" s="309"/>
      <c r="AX171" s="309"/>
      <c r="AY171" s="309"/>
    </row>
    <row r="172" spans="1:51" hidden="1" x14ac:dyDescent="0.2">
      <c r="A172" s="308" t="s">
        <v>1377</v>
      </c>
      <c r="B172" s="309">
        <v>330</v>
      </c>
      <c r="C172" s="309">
        <v>330</v>
      </c>
      <c r="D172" s="309"/>
      <c r="E172" s="309">
        <v>1480</v>
      </c>
      <c r="F172" s="309"/>
      <c r="G172" s="309"/>
      <c r="H172" s="309"/>
      <c r="I172" s="309"/>
      <c r="J172" s="309"/>
      <c r="K172" s="309"/>
      <c r="L172" s="309"/>
      <c r="M172" s="309"/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  <c r="AD172" s="309"/>
      <c r="AE172" s="309"/>
      <c r="AF172" s="309"/>
      <c r="AG172" s="309"/>
      <c r="AH172" s="309"/>
      <c r="AI172" s="309"/>
      <c r="AJ172" s="309"/>
      <c r="AK172" s="309"/>
      <c r="AL172" s="309"/>
      <c r="AM172" s="309"/>
      <c r="AN172" s="309"/>
      <c r="AO172" s="309"/>
      <c r="AP172" s="309"/>
      <c r="AQ172" s="309"/>
      <c r="AR172" s="309"/>
      <c r="AS172" s="309"/>
      <c r="AT172" s="309"/>
      <c r="AU172" s="309"/>
      <c r="AV172" s="309"/>
      <c r="AW172" s="309"/>
      <c r="AX172" s="309"/>
      <c r="AY172" s="309"/>
    </row>
    <row r="173" spans="1:51" hidden="1" x14ac:dyDescent="0.2">
      <c r="A173" s="308" t="s">
        <v>1303</v>
      </c>
      <c r="B173" s="309">
        <v>0</v>
      </c>
      <c r="C173" s="309"/>
      <c r="D173" s="309"/>
      <c r="E173" s="309">
        <v>3350</v>
      </c>
      <c r="F173" s="309"/>
      <c r="G173" s="309"/>
      <c r="H173" s="309"/>
      <c r="I173" s="309"/>
      <c r="J173" s="309"/>
      <c r="K173" s="309"/>
      <c r="L173" s="309"/>
      <c r="M173" s="309"/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  <c r="AD173" s="309"/>
      <c r="AE173" s="309"/>
      <c r="AF173" s="309"/>
      <c r="AG173" s="309"/>
      <c r="AH173" s="309"/>
      <c r="AI173" s="309"/>
      <c r="AJ173" s="309"/>
      <c r="AK173" s="309"/>
      <c r="AL173" s="309"/>
      <c r="AM173" s="309"/>
      <c r="AN173" s="309"/>
      <c r="AO173" s="309"/>
      <c r="AP173" s="309"/>
      <c r="AQ173" s="309"/>
      <c r="AR173" s="309"/>
      <c r="AS173" s="309"/>
      <c r="AT173" s="309"/>
      <c r="AU173" s="309"/>
      <c r="AV173" s="309"/>
      <c r="AW173" s="309"/>
      <c r="AX173" s="309"/>
      <c r="AY173" s="309"/>
    </row>
    <row r="174" spans="1:51" hidden="1" x14ac:dyDescent="0.2">
      <c r="A174" s="308" t="s">
        <v>1274</v>
      </c>
      <c r="B174" s="309">
        <v>125</v>
      </c>
      <c r="C174" s="309"/>
      <c r="D174" s="309">
        <v>125</v>
      </c>
      <c r="E174" s="309">
        <v>1836</v>
      </c>
      <c r="F174" s="309"/>
      <c r="G174" s="309"/>
      <c r="H174" s="309"/>
      <c r="I174" s="309"/>
      <c r="J174" s="309"/>
      <c r="K174" s="309"/>
      <c r="L174" s="309"/>
      <c r="M174" s="309"/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  <c r="AD174" s="309"/>
      <c r="AE174" s="309"/>
      <c r="AF174" s="309"/>
      <c r="AG174" s="309"/>
      <c r="AH174" s="309"/>
      <c r="AI174" s="309"/>
      <c r="AJ174" s="309"/>
      <c r="AK174" s="309"/>
      <c r="AL174" s="309"/>
      <c r="AM174" s="309"/>
      <c r="AN174" s="309"/>
      <c r="AO174" s="309"/>
      <c r="AP174" s="309"/>
      <c r="AQ174" s="309"/>
      <c r="AR174" s="309"/>
      <c r="AS174" s="309"/>
      <c r="AT174" s="309"/>
      <c r="AU174" s="309"/>
      <c r="AV174" s="309"/>
      <c r="AW174" s="309"/>
      <c r="AX174" s="309"/>
      <c r="AY174" s="309"/>
    </row>
    <row r="175" spans="1:51" hidden="1" x14ac:dyDescent="0.2">
      <c r="A175" s="308" t="s">
        <v>1409</v>
      </c>
      <c r="B175" s="309">
        <v>12</v>
      </c>
      <c r="C175" s="309">
        <v>12</v>
      </c>
      <c r="D175" s="309"/>
      <c r="E175" s="309"/>
      <c r="F175" s="309"/>
      <c r="G175" s="309"/>
      <c r="H175" s="309"/>
      <c r="I175" s="309"/>
      <c r="J175" s="309"/>
      <c r="K175" s="309"/>
      <c r="L175" s="309"/>
      <c r="M175" s="309"/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  <c r="AD175" s="309"/>
      <c r="AE175" s="309"/>
      <c r="AF175" s="309"/>
      <c r="AG175" s="309"/>
      <c r="AH175" s="309"/>
      <c r="AI175" s="309"/>
      <c r="AJ175" s="309"/>
      <c r="AK175" s="309"/>
      <c r="AL175" s="309"/>
      <c r="AM175" s="309"/>
      <c r="AN175" s="309"/>
      <c r="AO175" s="309"/>
      <c r="AP175" s="309"/>
      <c r="AQ175" s="309"/>
      <c r="AR175" s="309"/>
      <c r="AS175" s="309"/>
      <c r="AT175" s="309"/>
      <c r="AU175" s="309"/>
      <c r="AV175" s="309"/>
      <c r="AW175" s="309"/>
      <c r="AX175" s="309"/>
      <c r="AY175" s="309"/>
    </row>
    <row r="176" spans="1:51" hidden="1" x14ac:dyDescent="0.2">
      <c r="A176" s="308" t="s">
        <v>1420</v>
      </c>
      <c r="B176" s="309">
        <v>72</v>
      </c>
      <c r="C176" s="309">
        <v>72</v>
      </c>
      <c r="D176" s="309"/>
      <c r="E176" s="309"/>
      <c r="F176" s="309"/>
      <c r="G176" s="309"/>
      <c r="H176" s="309"/>
      <c r="I176" s="309"/>
      <c r="J176" s="309"/>
      <c r="K176" s="309"/>
      <c r="L176" s="309"/>
      <c r="M176" s="309"/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  <c r="AD176" s="309"/>
      <c r="AE176" s="309"/>
      <c r="AF176" s="309"/>
      <c r="AG176" s="309"/>
      <c r="AH176" s="309"/>
      <c r="AI176" s="309"/>
      <c r="AJ176" s="309"/>
      <c r="AK176" s="309"/>
      <c r="AL176" s="309"/>
      <c r="AM176" s="309"/>
      <c r="AN176" s="309"/>
      <c r="AO176" s="309"/>
      <c r="AP176" s="309"/>
      <c r="AQ176" s="309"/>
      <c r="AR176" s="309"/>
      <c r="AS176" s="309"/>
      <c r="AT176" s="309"/>
      <c r="AU176" s="309"/>
      <c r="AV176" s="309"/>
      <c r="AW176" s="309"/>
      <c r="AX176" s="309"/>
      <c r="AY176" s="309"/>
    </row>
    <row r="177" spans="1:51" hidden="1" x14ac:dyDescent="0.2">
      <c r="A177" s="308" t="s">
        <v>1421</v>
      </c>
      <c r="B177" s="309">
        <v>260</v>
      </c>
      <c r="C177" s="309">
        <v>260</v>
      </c>
      <c r="D177" s="309"/>
      <c r="E177" s="309"/>
      <c r="F177" s="309"/>
      <c r="G177" s="309"/>
      <c r="H177" s="309"/>
      <c r="I177" s="309"/>
      <c r="J177" s="309"/>
      <c r="K177" s="309"/>
      <c r="L177" s="309"/>
      <c r="M177" s="309"/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  <c r="AD177" s="309"/>
      <c r="AE177" s="309"/>
      <c r="AF177" s="309"/>
      <c r="AG177" s="309"/>
      <c r="AH177" s="309"/>
      <c r="AI177" s="309"/>
      <c r="AJ177" s="309"/>
      <c r="AK177" s="309"/>
      <c r="AL177" s="309"/>
      <c r="AM177" s="309"/>
      <c r="AN177" s="309"/>
      <c r="AO177" s="309"/>
      <c r="AP177" s="309"/>
      <c r="AQ177" s="309"/>
      <c r="AR177" s="309"/>
      <c r="AS177" s="309"/>
      <c r="AT177" s="309"/>
      <c r="AU177" s="309"/>
      <c r="AV177" s="309"/>
      <c r="AW177" s="309"/>
      <c r="AX177" s="309"/>
      <c r="AY177" s="309"/>
    </row>
    <row r="178" spans="1:51" hidden="1" x14ac:dyDescent="0.2">
      <c r="A178" s="308" t="s">
        <v>1275</v>
      </c>
      <c r="B178" s="309">
        <v>729</v>
      </c>
      <c r="C178" s="309">
        <v>710</v>
      </c>
      <c r="D178" s="309">
        <v>19</v>
      </c>
      <c r="E178" s="309">
        <v>987</v>
      </c>
      <c r="F178" s="309"/>
      <c r="G178" s="309"/>
      <c r="H178" s="309"/>
      <c r="I178" s="309"/>
      <c r="J178" s="309"/>
      <c r="K178" s="309"/>
      <c r="L178" s="309"/>
      <c r="M178" s="309"/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  <c r="AD178" s="309"/>
      <c r="AE178" s="309"/>
      <c r="AF178" s="309"/>
      <c r="AG178" s="309"/>
      <c r="AH178" s="309"/>
      <c r="AI178" s="309"/>
      <c r="AJ178" s="309"/>
      <c r="AK178" s="309"/>
      <c r="AL178" s="309"/>
      <c r="AM178" s="309"/>
      <c r="AN178" s="309"/>
      <c r="AO178" s="309"/>
      <c r="AP178" s="309"/>
      <c r="AQ178" s="309"/>
      <c r="AR178" s="309"/>
      <c r="AS178" s="309"/>
      <c r="AT178" s="309"/>
      <c r="AU178" s="309"/>
      <c r="AV178" s="309"/>
      <c r="AW178" s="309"/>
      <c r="AX178" s="309"/>
      <c r="AY178" s="309"/>
    </row>
    <row r="179" spans="1:51" hidden="1" x14ac:dyDescent="0.2">
      <c r="A179" s="308" t="s">
        <v>1276</v>
      </c>
      <c r="B179" s="309">
        <v>257</v>
      </c>
      <c r="C179" s="309">
        <v>157</v>
      </c>
      <c r="D179" s="309">
        <v>100</v>
      </c>
      <c r="E179" s="309">
        <v>3482</v>
      </c>
      <c r="F179" s="309"/>
      <c r="G179" s="309"/>
      <c r="H179" s="309"/>
      <c r="I179" s="309"/>
      <c r="J179" s="309"/>
      <c r="K179" s="309"/>
      <c r="L179" s="309"/>
      <c r="M179" s="309"/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  <c r="AD179" s="309"/>
      <c r="AE179" s="309"/>
      <c r="AF179" s="309"/>
      <c r="AG179" s="309"/>
      <c r="AH179" s="309"/>
      <c r="AI179" s="309"/>
      <c r="AJ179" s="309"/>
      <c r="AK179" s="309"/>
      <c r="AL179" s="309"/>
      <c r="AM179" s="309"/>
      <c r="AN179" s="309"/>
      <c r="AO179" s="309"/>
      <c r="AP179" s="309"/>
      <c r="AQ179" s="309"/>
      <c r="AR179" s="309"/>
      <c r="AS179" s="309"/>
      <c r="AT179" s="309"/>
      <c r="AU179" s="309"/>
      <c r="AV179" s="309"/>
      <c r="AW179" s="309"/>
      <c r="AX179" s="309"/>
      <c r="AY179" s="309"/>
    </row>
    <row r="180" spans="1:51" hidden="1" x14ac:dyDescent="0.2">
      <c r="A180" s="308" t="s">
        <v>1391</v>
      </c>
      <c r="B180" s="309">
        <v>346</v>
      </c>
      <c r="C180" s="309">
        <v>342</v>
      </c>
      <c r="D180" s="309">
        <v>4</v>
      </c>
      <c r="E180" s="309">
        <v>23</v>
      </c>
      <c r="F180" s="309"/>
      <c r="G180" s="309"/>
      <c r="H180" s="309"/>
      <c r="I180" s="309"/>
      <c r="J180" s="309"/>
      <c r="K180" s="309"/>
      <c r="L180" s="309"/>
      <c r="M180" s="309"/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  <c r="AD180" s="309"/>
      <c r="AE180" s="309"/>
      <c r="AF180" s="309"/>
      <c r="AG180" s="309"/>
      <c r="AH180" s="309"/>
      <c r="AI180" s="309"/>
      <c r="AJ180" s="309"/>
      <c r="AK180" s="309"/>
      <c r="AL180" s="309"/>
      <c r="AM180" s="309"/>
      <c r="AN180" s="309"/>
      <c r="AO180" s="309"/>
      <c r="AP180" s="309"/>
      <c r="AQ180" s="309"/>
      <c r="AR180" s="309"/>
      <c r="AS180" s="309"/>
      <c r="AT180" s="309"/>
      <c r="AU180" s="309"/>
      <c r="AV180" s="309"/>
      <c r="AW180" s="309"/>
      <c r="AX180" s="309"/>
      <c r="AY180" s="309"/>
    </row>
    <row r="181" spans="1:51" hidden="1" x14ac:dyDescent="0.2">
      <c r="A181" s="308" t="s">
        <v>1410</v>
      </c>
      <c r="B181" s="309">
        <v>31</v>
      </c>
      <c r="C181" s="309">
        <v>31</v>
      </c>
      <c r="D181" s="309"/>
      <c r="E181" s="309"/>
      <c r="F181" s="309"/>
      <c r="G181" s="309"/>
      <c r="H181" s="309"/>
      <c r="I181" s="309"/>
      <c r="J181" s="309"/>
      <c r="K181" s="309"/>
      <c r="L181" s="309"/>
      <c r="M181" s="309"/>
      <c r="N181" s="309"/>
      <c r="O181" s="309"/>
      <c r="P181" s="309"/>
      <c r="Q181" s="309"/>
      <c r="R181" s="309"/>
      <c r="S181" s="309"/>
      <c r="T181" s="309"/>
      <c r="U181" s="309"/>
      <c r="V181" s="309"/>
      <c r="W181" s="309"/>
      <c r="X181" s="309"/>
      <c r="Y181" s="309"/>
      <c r="Z181" s="309"/>
      <c r="AA181" s="309"/>
      <c r="AB181" s="309"/>
      <c r="AC181" s="309"/>
      <c r="AD181" s="309"/>
      <c r="AE181" s="309"/>
      <c r="AF181" s="309"/>
      <c r="AG181" s="309"/>
      <c r="AH181" s="309"/>
      <c r="AI181" s="309"/>
      <c r="AJ181" s="309"/>
      <c r="AK181" s="309"/>
      <c r="AL181" s="309"/>
      <c r="AM181" s="309"/>
      <c r="AN181" s="309"/>
      <c r="AO181" s="309"/>
      <c r="AP181" s="309"/>
      <c r="AQ181" s="309"/>
      <c r="AR181" s="309"/>
      <c r="AS181" s="309"/>
      <c r="AT181" s="309"/>
      <c r="AU181" s="309"/>
      <c r="AV181" s="309"/>
      <c r="AW181" s="309"/>
      <c r="AX181" s="309"/>
      <c r="AY181" s="309"/>
    </row>
    <row r="182" spans="1:51" hidden="1" x14ac:dyDescent="0.2">
      <c r="A182" s="308" t="s">
        <v>1422</v>
      </c>
      <c r="B182" s="309">
        <v>100</v>
      </c>
      <c r="C182" s="309">
        <v>100</v>
      </c>
      <c r="D182" s="309"/>
      <c r="E182" s="309"/>
      <c r="F182" s="309"/>
      <c r="G182" s="309"/>
      <c r="H182" s="309"/>
      <c r="I182" s="309"/>
      <c r="J182" s="309"/>
      <c r="K182" s="309"/>
      <c r="L182" s="309"/>
      <c r="M182" s="309"/>
      <c r="N182" s="309"/>
      <c r="O182" s="309"/>
      <c r="P182" s="309"/>
      <c r="Q182" s="309"/>
      <c r="R182" s="309"/>
      <c r="S182" s="309"/>
      <c r="T182" s="309"/>
      <c r="U182" s="309"/>
      <c r="V182" s="309"/>
      <c r="W182" s="309"/>
      <c r="X182" s="309"/>
      <c r="Y182" s="309"/>
      <c r="Z182" s="309"/>
      <c r="AA182" s="309"/>
      <c r="AB182" s="309"/>
      <c r="AC182" s="309"/>
      <c r="AD182" s="309"/>
      <c r="AE182" s="309"/>
      <c r="AF182" s="309"/>
      <c r="AG182" s="309"/>
      <c r="AH182" s="309"/>
      <c r="AI182" s="309"/>
      <c r="AJ182" s="309"/>
      <c r="AK182" s="309"/>
      <c r="AL182" s="309"/>
      <c r="AM182" s="309"/>
      <c r="AN182" s="309"/>
      <c r="AO182" s="309"/>
      <c r="AP182" s="309"/>
      <c r="AQ182" s="309"/>
      <c r="AR182" s="309"/>
      <c r="AS182" s="309"/>
      <c r="AT182" s="309"/>
      <c r="AU182" s="309"/>
      <c r="AV182" s="309"/>
      <c r="AW182" s="309"/>
      <c r="AX182" s="309"/>
      <c r="AY182" s="309"/>
    </row>
    <row r="183" spans="1:51" hidden="1" x14ac:dyDescent="0.2">
      <c r="A183" s="308" t="s">
        <v>1423</v>
      </c>
      <c r="B183" s="309">
        <v>256</v>
      </c>
      <c r="C183" s="309">
        <v>256</v>
      </c>
      <c r="D183" s="309"/>
      <c r="E183" s="309"/>
      <c r="F183" s="309"/>
      <c r="G183" s="309"/>
      <c r="H183" s="309"/>
      <c r="I183" s="309"/>
      <c r="J183" s="309"/>
      <c r="K183" s="309"/>
      <c r="L183" s="309"/>
      <c r="M183" s="309"/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  <c r="AD183" s="309"/>
      <c r="AE183" s="309"/>
      <c r="AF183" s="309"/>
      <c r="AG183" s="309"/>
      <c r="AH183" s="309"/>
      <c r="AI183" s="309"/>
      <c r="AJ183" s="309"/>
      <c r="AK183" s="309"/>
      <c r="AL183" s="309"/>
      <c r="AM183" s="309"/>
      <c r="AN183" s="309"/>
      <c r="AO183" s="309"/>
      <c r="AP183" s="309"/>
      <c r="AQ183" s="309"/>
      <c r="AR183" s="309"/>
      <c r="AS183" s="309"/>
      <c r="AT183" s="309"/>
      <c r="AU183" s="309"/>
      <c r="AV183" s="309"/>
      <c r="AW183" s="309"/>
      <c r="AX183" s="309"/>
      <c r="AY183" s="309"/>
    </row>
    <row r="184" spans="1:51" hidden="1" x14ac:dyDescent="0.2">
      <c r="A184" s="308" t="s">
        <v>1411</v>
      </c>
      <c r="B184" s="309">
        <v>17</v>
      </c>
      <c r="C184" s="309">
        <v>17</v>
      </c>
      <c r="D184" s="309"/>
      <c r="E184" s="309"/>
      <c r="F184" s="309"/>
      <c r="G184" s="309"/>
      <c r="H184" s="309"/>
      <c r="I184" s="309"/>
      <c r="J184" s="309"/>
      <c r="K184" s="309"/>
      <c r="L184" s="309"/>
      <c r="M184" s="309"/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  <c r="AD184" s="309"/>
      <c r="AE184" s="309"/>
      <c r="AF184" s="309"/>
      <c r="AG184" s="309"/>
      <c r="AH184" s="309"/>
      <c r="AI184" s="309"/>
      <c r="AJ184" s="309"/>
      <c r="AK184" s="309"/>
      <c r="AL184" s="309"/>
      <c r="AM184" s="309"/>
      <c r="AN184" s="309"/>
      <c r="AO184" s="309"/>
      <c r="AP184" s="309"/>
      <c r="AQ184" s="309"/>
      <c r="AR184" s="309"/>
      <c r="AS184" s="309"/>
      <c r="AT184" s="309"/>
      <c r="AU184" s="309"/>
      <c r="AV184" s="309"/>
      <c r="AW184" s="309"/>
      <c r="AX184" s="309"/>
      <c r="AY184" s="309"/>
    </row>
    <row r="185" spans="1:51" hidden="1" x14ac:dyDescent="0.2">
      <c r="A185" s="308" t="s">
        <v>1412</v>
      </c>
      <c r="B185" s="309">
        <v>4</v>
      </c>
      <c r="C185" s="309">
        <v>4</v>
      </c>
      <c r="D185" s="309"/>
      <c r="E185" s="309"/>
      <c r="F185" s="309"/>
      <c r="G185" s="309"/>
      <c r="H185" s="309"/>
      <c r="I185" s="309"/>
      <c r="J185" s="309"/>
      <c r="K185" s="309"/>
      <c r="L185" s="309"/>
      <c r="M185" s="309"/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  <c r="AD185" s="309"/>
      <c r="AE185" s="309"/>
      <c r="AF185" s="309"/>
      <c r="AG185" s="309"/>
      <c r="AH185" s="309"/>
      <c r="AI185" s="309"/>
      <c r="AJ185" s="309"/>
      <c r="AK185" s="309"/>
      <c r="AL185" s="309"/>
      <c r="AM185" s="309"/>
      <c r="AN185" s="309"/>
      <c r="AO185" s="309"/>
      <c r="AP185" s="309"/>
      <c r="AQ185" s="309"/>
      <c r="AR185" s="309"/>
      <c r="AS185" s="309"/>
      <c r="AT185" s="309"/>
      <c r="AU185" s="309"/>
      <c r="AV185" s="309"/>
      <c r="AW185" s="309"/>
      <c r="AX185" s="309"/>
      <c r="AY185" s="309"/>
    </row>
    <row r="186" spans="1:51" hidden="1" x14ac:dyDescent="0.2">
      <c r="A186" s="308" t="s">
        <v>1418</v>
      </c>
      <c r="B186" s="309">
        <v>21</v>
      </c>
      <c r="C186" s="309">
        <v>21</v>
      </c>
      <c r="D186" s="309"/>
      <c r="E186" s="309"/>
      <c r="F186" s="309"/>
      <c r="G186" s="309"/>
      <c r="H186" s="309"/>
      <c r="I186" s="309"/>
      <c r="J186" s="309"/>
      <c r="K186" s="309"/>
      <c r="L186" s="309"/>
      <c r="M186" s="309"/>
      <c r="N186" s="309"/>
      <c r="O186" s="309"/>
      <c r="P186" s="309"/>
      <c r="Q186" s="309"/>
      <c r="R186" s="309"/>
      <c r="S186" s="309"/>
      <c r="T186" s="309"/>
      <c r="U186" s="309"/>
      <c r="V186" s="309"/>
      <c r="W186" s="309"/>
      <c r="X186" s="309"/>
      <c r="Y186" s="309"/>
      <c r="Z186" s="309"/>
      <c r="AA186" s="309"/>
      <c r="AB186" s="309"/>
      <c r="AC186" s="309"/>
      <c r="AD186" s="309"/>
      <c r="AE186" s="309"/>
      <c r="AF186" s="309"/>
      <c r="AG186" s="309"/>
      <c r="AH186" s="309"/>
      <c r="AI186" s="309"/>
      <c r="AJ186" s="309"/>
      <c r="AK186" s="309"/>
      <c r="AL186" s="309"/>
      <c r="AM186" s="309"/>
      <c r="AN186" s="309"/>
      <c r="AO186" s="309"/>
      <c r="AP186" s="309"/>
      <c r="AQ186" s="309"/>
      <c r="AR186" s="309"/>
      <c r="AS186" s="309"/>
      <c r="AT186" s="309"/>
      <c r="AU186" s="309"/>
      <c r="AV186" s="309"/>
      <c r="AW186" s="309"/>
      <c r="AX186" s="309"/>
      <c r="AY186" s="309"/>
    </row>
    <row r="187" spans="1:51" hidden="1" x14ac:dyDescent="0.2">
      <c r="A187" s="308" t="s">
        <v>1392</v>
      </c>
      <c r="B187" s="309">
        <v>484</v>
      </c>
      <c r="C187" s="309">
        <v>484</v>
      </c>
      <c r="D187" s="309"/>
      <c r="E187" s="309">
        <v>31</v>
      </c>
      <c r="F187" s="309"/>
      <c r="G187" s="309"/>
      <c r="H187" s="309"/>
      <c r="I187" s="309"/>
      <c r="J187" s="309"/>
      <c r="K187" s="309"/>
      <c r="L187" s="309"/>
      <c r="M187" s="309"/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  <c r="AD187" s="309"/>
      <c r="AE187" s="309"/>
      <c r="AF187" s="309"/>
      <c r="AG187" s="309"/>
      <c r="AH187" s="309"/>
      <c r="AI187" s="309"/>
      <c r="AJ187" s="309"/>
      <c r="AK187" s="309"/>
      <c r="AL187" s="309"/>
      <c r="AM187" s="309"/>
      <c r="AN187" s="309"/>
      <c r="AO187" s="309"/>
      <c r="AP187" s="309"/>
      <c r="AQ187" s="309"/>
      <c r="AR187" s="309"/>
      <c r="AS187" s="309"/>
      <c r="AT187" s="309"/>
      <c r="AU187" s="309"/>
      <c r="AV187" s="309"/>
      <c r="AW187" s="309"/>
      <c r="AX187" s="309"/>
      <c r="AY187" s="309"/>
    </row>
    <row r="188" spans="1:51" hidden="1" x14ac:dyDescent="0.2">
      <c r="A188" s="308" t="s">
        <v>1393</v>
      </c>
      <c r="B188" s="309">
        <v>903</v>
      </c>
      <c r="C188" s="309">
        <v>903</v>
      </c>
      <c r="D188" s="309"/>
      <c r="E188" s="309">
        <v>79</v>
      </c>
      <c r="F188" s="309"/>
      <c r="G188" s="309"/>
      <c r="H188" s="309"/>
      <c r="I188" s="309"/>
      <c r="J188" s="309"/>
      <c r="K188" s="309"/>
      <c r="L188" s="309"/>
      <c r="M188" s="309"/>
      <c r="N188" s="309"/>
      <c r="O188" s="309"/>
      <c r="P188" s="309"/>
      <c r="Q188" s="309"/>
      <c r="R188" s="309"/>
      <c r="S188" s="309"/>
      <c r="T188" s="309"/>
      <c r="U188" s="309"/>
      <c r="V188" s="309"/>
      <c r="W188" s="309"/>
      <c r="X188" s="309"/>
      <c r="Y188" s="309"/>
      <c r="Z188" s="309"/>
      <c r="AA188" s="309"/>
      <c r="AB188" s="309"/>
      <c r="AC188" s="309"/>
      <c r="AD188" s="309"/>
      <c r="AE188" s="309"/>
      <c r="AF188" s="309"/>
      <c r="AG188" s="309"/>
      <c r="AH188" s="309"/>
      <c r="AI188" s="309"/>
      <c r="AJ188" s="309"/>
      <c r="AK188" s="309"/>
      <c r="AL188" s="309"/>
      <c r="AM188" s="309"/>
      <c r="AN188" s="309"/>
      <c r="AO188" s="309"/>
      <c r="AP188" s="309"/>
      <c r="AQ188" s="309"/>
      <c r="AR188" s="309"/>
      <c r="AS188" s="309"/>
      <c r="AT188" s="309"/>
      <c r="AU188" s="309"/>
      <c r="AV188" s="309"/>
      <c r="AW188" s="309"/>
      <c r="AX188" s="309"/>
      <c r="AY188" s="309"/>
    </row>
    <row r="189" spans="1:51" hidden="1" x14ac:dyDescent="0.2">
      <c r="A189" s="308" t="s">
        <v>1394</v>
      </c>
      <c r="B189" s="309">
        <v>77</v>
      </c>
      <c r="C189" s="309">
        <v>77</v>
      </c>
      <c r="D189" s="309"/>
      <c r="E189" s="309">
        <v>8</v>
      </c>
      <c r="F189" s="309"/>
      <c r="G189" s="309"/>
      <c r="H189" s="309"/>
      <c r="I189" s="309"/>
      <c r="J189" s="309"/>
      <c r="K189" s="309"/>
      <c r="L189" s="309"/>
      <c r="M189" s="309"/>
      <c r="N189" s="309"/>
      <c r="O189" s="309"/>
      <c r="P189" s="309"/>
      <c r="Q189" s="309"/>
      <c r="R189" s="309"/>
      <c r="S189" s="309"/>
      <c r="T189" s="309"/>
      <c r="U189" s="309"/>
      <c r="V189" s="309"/>
      <c r="W189" s="309"/>
      <c r="X189" s="309"/>
      <c r="Y189" s="309"/>
      <c r="Z189" s="309"/>
      <c r="AA189" s="309"/>
      <c r="AB189" s="309"/>
      <c r="AC189" s="309"/>
      <c r="AD189" s="309"/>
      <c r="AE189" s="309"/>
      <c r="AF189" s="309"/>
      <c r="AG189" s="309"/>
      <c r="AH189" s="309"/>
      <c r="AI189" s="309"/>
      <c r="AJ189" s="309"/>
      <c r="AK189" s="309"/>
      <c r="AL189" s="309"/>
      <c r="AM189" s="309"/>
      <c r="AN189" s="309"/>
      <c r="AO189" s="309"/>
      <c r="AP189" s="309"/>
      <c r="AQ189" s="309"/>
      <c r="AR189" s="309"/>
      <c r="AS189" s="309"/>
      <c r="AT189" s="309"/>
      <c r="AU189" s="309"/>
      <c r="AV189" s="309"/>
      <c r="AW189" s="309"/>
      <c r="AX189" s="309"/>
      <c r="AY189" s="309"/>
    </row>
    <row r="190" spans="1:51" hidden="1" x14ac:dyDescent="0.2">
      <c r="A190" s="308" t="s">
        <v>1424</v>
      </c>
      <c r="B190" s="309">
        <v>124</v>
      </c>
      <c r="C190" s="309">
        <v>124</v>
      </c>
      <c r="D190" s="309"/>
      <c r="E190" s="309"/>
      <c r="F190" s="309"/>
      <c r="G190" s="309"/>
      <c r="H190" s="309"/>
      <c r="I190" s="309"/>
      <c r="J190" s="309"/>
      <c r="K190" s="309"/>
      <c r="L190" s="309"/>
      <c r="M190" s="309"/>
      <c r="N190" s="309"/>
      <c r="O190" s="309"/>
      <c r="P190" s="309"/>
      <c r="Q190" s="309"/>
      <c r="R190" s="309"/>
      <c r="S190" s="309"/>
      <c r="T190" s="309"/>
      <c r="U190" s="309"/>
      <c r="V190" s="309"/>
      <c r="W190" s="309"/>
      <c r="X190" s="309"/>
      <c r="Y190" s="309"/>
      <c r="Z190" s="309"/>
      <c r="AA190" s="309"/>
      <c r="AB190" s="309"/>
      <c r="AC190" s="309"/>
      <c r="AD190" s="309"/>
      <c r="AE190" s="309"/>
      <c r="AF190" s="309"/>
      <c r="AG190" s="309"/>
      <c r="AH190" s="309"/>
      <c r="AI190" s="309"/>
      <c r="AJ190" s="309"/>
      <c r="AK190" s="309"/>
      <c r="AL190" s="309"/>
      <c r="AM190" s="309"/>
      <c r="AN190" s="309"/>
      <c r="AO190" s="309"/>
      <c r="AP190" s="309"/>
      <c r="AQ190" s="309"/>
      <c r="AR190" s="309"/>
      <c r="AS190" s="309"/>
      <c r="AT190" s="309"/>
      <c r="AU190" s="309"/>
      <c r="AV190" s="309"/>
      <c r="AW190" s="309"/>
      <c r="AX190" s="309"/>
      <c r="AY190" s="309"/>
    </row>
    <row r="191" spans="1:51" hidden="1" x14ac:dyDescent="0.2">
      <c r="A191" s="308" t="s">
        <v>1425</v>
      </c>
      <c r="B191" s="309">
        <v>8</v>
      </c>
      <c r="C191" s="309">
        <v>8</v>
      </c>
      <c r="D191" s="309"/>
      <c r="E191" s="309"/>
      <c r="F191" s="309"/>
      <c r="G191" s="309"/>
      <c r="H191" s="309"/>
      <c r="I191" s="309"/>
      <c r="J191" s="309"/>
      <c r="K191" s="309"/>
      <c r="L191" s="309"/>
      <c r="M191" s="309"/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  <c r="AD191" s="309"/>
      <c r="AE191" s="309"/>
      <c r="AF191" s="309"/>
      <c r="AG191" s="309"/>
      <c r="AH191" s="309"/>
      <c r="AI191" s="309"/>
      <c r="AJ191" s="309"/>
      <c r="AK191" s="309"/>
      <c r="AL191" s="309"/>
      <c r="AM191" s="309"/>
      <c r="AN191" s="309"/>
      <c r="AO191" s="309"/>
      <c r="AP191" s="309"/>
      <c r="AQ191" s="309"/>
      <c r="AR191" s="309"/>
      <c r="AS191" s="309"/>
      <c r="AT191" s="309"/>
      <c r="AU191" s="309"/>
      <c r="AV191" s="309"/>
      <c r="AW191" s="309"/>
      <c r="AX191" s="309"/>
      <c r="AY191" s="309"/>
    </row>
    <row r="192" spans="1:51" hidden="1" x14ac:dyDescent="0.2">
      <c r="A192" s="308" t="s">
        <v>1426</v>
      </c>
      <c r="B192" s="309">
        <v>189</v>
      </c>
      <c r="C192" s="309">
        <v>189</v>
      </c>
      <c r="D192" s="309"/>
      <c r="E192" s="309"/>
      <c r="F192" s="309"/>
      <c r="G192" s="309"/>
      <c r="H192" s="309"/>
      <c r="I192" s="309"/>
      <c r="J192" s="309"/>
      <c r="K192" s="309"/>
      <c r="L192" s="309"/>
      <c r="M192" s="309"/>
      <c r="N192" s="309"/>
      <c r="O192" s="309"/>
      <c r="P192" s="309"/>
      <c r="Q192" s="309"/>
      <c r="R192" s="309"/>
      <c r="S192" s="309"/>
      <c r="T192" s="309"/>
      <c r="U192" s="309"/>
      <c r="V192" s="309"/>
      <c r="W192" s="309"/>
      <c r="X192" s="309"/>
      <c r="Y192" s="309"/>
      <c r="Z192" s="309"/>
      <c r="AA192" s="309"/>
      <c r="AB192" s="309"/>
      <c r="AC192" s="309"/>
      <c r="AD192" s="309"/>
      <c r="AE192" s="309"/>
      <c r="AF192" s="309"/>
      <c r="AG192" s="309"/>
      <c r="AH192" s="309"/>
      <c r="AI192" s="309"/>
      <c r="AJ192" s="309"/>
      <c r="AK192" s="309"/>
      <c r="AL192" s="309"/>
      <c r="AM192" s="309"/>
      <c r="AN192" s="309"/>
      <c r="AO192" s="309"/>
      <c r="AP192" s="309"/>
      <c r="AQ192" s="309"/>
      <c r="AR192" s="309"/>
      <c r="AS192" s="309"/>
      <c r="AT192" s="309"/>
      <c r="AU192" s="309"/>
      <c r="AV192" s="309"/>
      <c r="AW192" s="309"/>
      <c r="AX192" s="309"/>
      <c r="AY192" s="309"/>
    </row>
    <row r="193" spans="1:51" hidden="1" x14ac:dyDescent="0.2">
      <c r="A193" s="308" t="s">
        <v>1427</v>
      </c>
      <c r="B193" s="309">
        <v>76</v>
      </c>
      <c r="C193" s="309">
        <v>76</v>
      </c>
      <c r="D193" s="309"/>
      <c r="E193" s="309"/>
      <c r="F193" s="309"/>
      <c r="G193" s="309"/>
      <c r="H193" s="309"/>
      <c r="I193" s="309"/>
      <c r="J193" s="309"/>
      <c r="K193" s="309"/>
      <c r="L193" s="309"/>
      <c r="M193" s="309"/>
      <c r="N193" s="309"/>
      <c r="O193" s="309"/>
      <c r="P193" s="309"/>
      <c r="Q193" s="309"/>
      <c r="R193" s="309"/>
      <c r="S193" s="309"/>
      <c r="T193" s="309"/>
      <c r="U193" s="309"/>
      <c r="V193" s="309"/>
      <c r="W193" s="309"/>
      <c r="X193" s="309"/>
      <c r="Y193" s="309"/>
      <c r="Z193" s="309"/>
      <c r="AA193" s="309"/>
      <c r="AB193" s="309"/>
      <c r="AC193" s="309"/>
      <c r="AD193" s="309"/>
      <c r="AE193" s="309"/>
      <c r="AF193" s="309"/>
      <c r="AG193" s="309"/>
      <c r="AH193" s="309"/>
      <c r="AI193" s="309"/>
      <c r="AJ193" s="309"/>
      <c r="AK193" s="309"/>
      <c r="AL193" s="309"/>
      <c r="AM193" s="309"/>
      <c r="AN193" s="309"/>
      <c r="AO193" s="309"/>
      <c r="AP193" s="309"/>
      <c r="AQ193" s="309"/>
      <c r="AR193" s="309"/>
      <c r="AS193" s="309"/>
      <c r="AT193" s="309"/>
      <c r="AU193" s="309"/>
      <c r="AV193" s="309"/>
      <c r="AW193" s="309"/>
      <c r="AX193" s="309"/>
      <c r="AY193" s="309"/>
    </row>
    <row r="194" spans="1:51" hidden="1" x14ac:dyDescent="0.2">
      <c r="A194" s="308" t="s">
        <v>1395</v>
      </c>
      <c r="B194" s="309">
        <v>398</v>
      </c>
      <c r="C194" s="309">
        <v>398</v>
      </c>
      <c r="D194" s="309"/>
      <c r="E194" s="309">
        <v>30</v>
      </c>
      <c r="F194" s="309"/>
      <c r="G194" s="309"/>
      <c r="H194" s="309"/>
      <c r="I194" s="309"/>
      <c r="J194" s="309"/>
      <c r="K194" s="309"/>
      <c r="L194" s="309"/>
      <c r="M194" s="309"/>
      <c r="N194" s="309"/>
      <c r="O194" s="309"/>
      <c r="P194" s="309"/>
      <c r="Q194" s="309"/>
      <c r="R194" s="309"/>
      <c r="S194" s="309"/>
      <c r="T194" s="309"/>
      <c r="U194" s="309"/>
      <c r="V194" s="309"/>
      <c r="W194" s="309"/>
      <c r="X194" s="309"/>
      <c r="Y194" s="309"/>
      <c r="Z194" s="309"/>
      <c r="AA194" s="309"/>
      <c r="AB194" s="309"/>
      <c r="AC194" s="309"/>
      <c r="AD194" s="309"/>
      <c r="AE194" s="309"/>
      <c r="AF194" s="309"/>
      <c r="AG194" s="309"/>
      <c r="AH194" s="309"/>
      <c r="AI194" s="309"/>
      <c r="AJ194" s="309"/>
      <c r="AK194" s="309"/>
      <c r="AL194" s="309"/>
      <c r="AM194" s="309"/>
      <c r="AN194" s="309"/>
      <c r="AO194" s="309"/>
      <c r="AP194" s="309"/>
      <c r="AQ194" s="309"/>
      <c r="AR194" s="309"/>
      <c r="AS194" s="309"/>
      <c r="AT194" s="309"/>
      <c r="AU194" s="309"/>
      <c r="AV194" s="309"/>
      <c r="AW194" s="309"/>
      <c r="AX194" s="309"/>
      <c r="AY194" s="309"/>
    </row>
    <row r="195" spans="1:51" hidden="1" x14ac:dyDescent="0.2">
      <c r="A195" s="308" t="s">
        <v>1396</v>
      </c>
      <c r="B195" s="309">
        <v>90</v>
      </c>
      <c r="C195" s="309">
        <v>90</v>
      </c>
      <c r="D195" s="309"/>
      <c r="E195" s="309">
        <v>20</v>
      </c>
      <c r="F195" s="309"/>
      <c r="G195" s="309"/>
      <c r="H195" s="309"/>
      <c r="I195" s="309"/>
      <c r="J195" s="309"/>
      <c r="K195" s="309"/>
      <c r="L195" s="309"/>
      <c r="M195" s="309"/>
      <c r="N195" s="309"/>
      <c r="O195" s="309"/>
      <c r="P195" s="309"/>
      <c r="Q195" s="309"/>
      <c r="R195" s="309"/>
      <c r="S195" s="309"/>
      <c r="T195" s="309"/>
      <c r="U195" s="309"/>
      <c r="V195" s="309"/>
      <c r="W195" s="309"/>
      <c r="X195" s="309"/>
      <c r="Y195" s="309"/>
      <c r="Z195" s="309"/>
      <c r="AA195" s="309"/>
      <c r="AB195" s="309"/>
      <c r="AC195" s="309"/>
      <c r="AD195" s="309"/>
      <c r="AE195" s="309"/>
      <c r="AF195" s="309"/>
      <c r="AG195" s="309"/>
      <c r="AH195" s="309"/>
      <c r="AI195" s="309"/>
      <c r="AJ195" s="309"/>
      <c r="AK195" s="309"/>
      <c r="AL195" s="309"/>
      <c r="AM195" s="309"/>
      <c r="AN195" s="309"/>
      <c r="AO195" s="309"/>
      <c r="AP195" s="309"/>
      <c r="AQ195" s="309"/>
      <c r="AR195" s="309"/>
      <c r="AS195" s="309"/>
      <c r="AT195" s="309"/>
      <c r="AU195" s="309"/>
      <c r="AV195" s="309"/>
      <c r="AW195" s="309"/>
      <c r="AX195" s="309"/>
      <c r="AY195" s="309"/>
    </row>
    <row r="196" spans="1:51" hidden="1" x14ac:dyDescent="0.2">
      <c r="A196" s="308" t="s">
        <v>1397</v>
      </c>
      <c r="B196" s="309">
        <v>614</v>
      </c>
      <c r="C196" s="309">
        <v>614</v>
      </c>
      <c r="D196" s="309"/>
      <c r="E196" s="309">
        <v>25</v>
      </c>
      <c r="F196" s="309"/>
      <c r="G196" s="309"/>
      <c r="H196" s="309"/>
      <c r="I196" s="309"/>
      <c r="J196" s="309"/>
      <c r="K196" s="309"/>
      <c r="L196" s="309"/>
      <c r="M196" s="309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  <c r="AD196" s="309"/>
      <c r="AE196" s="309"/>
      <c r="AF196" s="309"/>
      <c r="AG196" s="309"/>
      <c r="AH196" s="309"/>
      <c r="AI196" s="309"/>
      <c r="AJ196" s="309"/>
      <c r="AK196" s="309"/>
      <c r="AL196" s="309"/>
      <c r="AM196" s="309"/>
      <c r="AN196" s="309"/>
      <c r="AO196" s="309"/>
      <c r="AP196" s="309"/>
      <c r="AQ196" s="309"/>
      <c r="AR196" s="309"/>
      <c r="AS196" s="309"/>
      <c r="AT196" s="309"/>
      <c r="AU196" s="309"/>
      <c r="AV196" s="309"/>
      <c r="AW196" s="309"/>
      <c r="AX196" s="309"/>
      <c r="AY196" s="309"/>
    </row>
    <row r="197" spans="1:51" hidden="1" x14ac:dyDescent="0.2">
      <c r="A197" s="308" t="s">
        <v>1398</v>
      </c>
      <c r="B197" s="309">
        <v>421</v>
      </c>
      <c r="C197" s="309">
        <v>421</v>
      </c>
      <c r="D197" s="309"/>
      <c r="E197" s="309">
        <v>18</v>
      </c>
      <c r="F197" s="309"/>
      <c r="G197" s="309"/>
      <c r="H197" s="309"/>
      <c r="I197" s="309"/>
      <c r="J197" s="309"/>
      <c r="K197" s="309"/>
      <c r="L197" s="309"/>
      <c r="M197" s="309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  <c r="AD197" s="309"/>
      <c r="AE197" s="309"/>
      <c r="AF197" s="309"/>
      <c r="AG197" s="309"/>
      <c r="AH197" s="309"/>
      <c r="AI197" s="309"/>
      <c r="AJ197" s="309"/>
      <c r="AK197" s="309"/>
      <c r="AL197" s="309"/>
      <c r="AM197" s="309"/>
      <c r="AN197" s="309"/>
      <c r="AO197" s="309"/>
      <c r="AP197" s="309"/>
      <c r="AQ197" s="309"/>
      <c r="AR197" s="309"/>
      <c r="AS197" s="309"/>
      <c r="AT197" s="309"/>
      <c r="AU197" s="309"/>
      <c r="AV197" s="309"/>
      <c r="AW197" s="309"/>
      <c r="AX197" s="309"/>
      <c r="AY197" s="309"/>
    </row>
    <row r="198" spans="1:51" hidden="1" x14ac:dyDescent="0.2">
      <c r="A198" s="308" t="s">
        <v>1428</v>
      </c>
      <c r="B198" s="309">
        <v>40</v>
      </c>
      <c r="C198" s="309">
        <v>40</v>
      </c>
      <c r="D198" s="309"/>
      <c r="E198" s="309"/>
      <c r="F198" s="309"/>
      <c r="G198" s="309"/>
      <c r="H198" s="309"/>
      <c r="I198" s="309"/>
      <c r="J198" s="309"/>
      <c r="K198" s="309"/>
      <c r="L198" s="309"/>
      <c r="M198" s="309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  <c r="AD198" s="309"/>
      <c r="AE198" s="309"/>
      <c r="AF198" s="309"/>
      <c r="AG198" s="309"/>
      <c r="AH198" s="309"/>
      <c r="AI198" s="309"/>
      <c r="AJ198" s="309"/>
      <c r="AK198" s="309"/>
      <c r="AL198" s="309"/>
      <c r="AM198" s="309"/>
      <c r="AN198" s="309"/>
      <c r="AO198" s="309"/>
      <c r="AP198" s="309"/>
      <c r="AQ198" s="309"/>
      <c r="AR198" s="309"/>
      <c r="AS198" s="309"/>
      <c r="AT198" s="309"/>
      <c r="AU198" s="309"/>
      <c r="AV198" s="309"/>
      <c r="AW198" s="309"/>
      <c r="AX198" s="309"/>
      <c r="AY198" s="309"/>
    </row>
    <row r="199" spans="1:51" hidden="1" x14ac:dyDescent="0.2">
      <c r="A199" s="308" t="s">
        <v>1413</v>
      </c>
      <c r="B199" s="309">
        <v>19</v>
      </c>
      <c r="C199" s="309">
        <v>19</v>
      </c>
      <c r="D199" s="309"/>
      <c r="E199" s="309">
        <v>1</v>
      </c>
      <c r="F199" s="309"/>
      <c r="G199" s="309"/>
      <c r="H199" s="309"/>
      <c r="I199" s="309"/>
      <c r="J199" s="309"/>
      <c r="K199" s="309"/>
      <c r="L199" s="309"/>
      <c r="M199" s="309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  <c r="AD199" s="309"/>
      <c r="AE199" s="309"/>
      <c r="AF199" s="309"/>
      <c r="AG199" s="309"/>
      <c r="AH199" s="309"/>
      <c r="AI199" s="309"/>
      <c r="AJ199" s="309"/>
      <c r="AK199" s="309"/>
      <c r="AL199" s="309"/>
      <c r="AM199" s="309"/>
      <c r="AN199" s="309"/>
      <c r="AO199" s="309"/>
      <c r="AP199" s="309"/>
      <c r="AQ199" s="309"/>
      <c r="AR199" s="309"/>
      <c r="AS199" s="309"/>
      <c r="AT199" s="309"/>
      <c r="AU199" s="309"/>
      <c r="AV199" s="309"/>
      <c r="AW199" s="309"/>
      <c r="AX199" s="309"/>
      <c r="AY199" s="309"/>
    </row>
    <row r="200" spans="1:51" hidden="1" x14ac:dyDescent="0.2">
      <c r="A200" s="308" t="s">
        <v>1429</v>
      </c>
      <c r="B200" s="309">
        <v>761</v>
      </c>
      <c r="C200" s="309">
        <v>761</v>
      </c>
      <c r="D200" s="309"/>
      <c r="E200" s="309"/>
      <c r="F200" s="309"/>
      <c r="G200" s="309"/>
      <c r="H200" s="309"/>
      <c r="I200" s="309"/>
      <c r="J200" s="309"/>
      <c r="K200" s="309"/>
      <c r="L200" s="309"/>
      <c r="M200" s="309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  <c r="AD200" s="309"/>
      <c r="AE200" s="309"/>
      <c r="AF200" s="309"/>
      <c r="AG200" s="309"/>
      <c r="AH200" s="309"/>
      <c r="AI200" s="309"/>
      <c r="AJ200" s="309"/>
      <c r="AK200" s="309"/>
      <c r="AL200" s="309"/>
      <c r="AM200" s="309"/>
      <c r="AN200" s="309"/>
      <c r="AO200" s="309"/>
      <c r="AP200" s="309"/>
      <c r="AQ200" s="309"/>
      <c r="AR200" s="309"/>
      <c r="AS200" s="309"/>
      <c r="AT200" s="309"/>
      <c r="AU200" s="309"/>
      <c r="AV200" s="309"/>
      <c r="AW200" s="309"/>
      <c r="AX200" s="309"/>
      <c r="AY200" s="309"/>
    </row>
    <row r="201" spans="1:51" hidden="1" x14ac:dyDescent="0.2">
      <c r="A201" s="308" t="s">
        <v>1414</v>
      </c>
      <c r="B201" s="309">
        <v>413</v>
      </c>
      <c r="C201" s="309">
        <v>413</v>
      </c>
      <c r="D201" s="309"/>
      <c r="E201" s="309">
        <v>710</v>
      </c>
      <c r="F201" s="309"/>
      <c r="G201" s="309"/>
      <c r="H201" s="309"/>
      <c r="I201" s="309"/>
      <c r="J201" s="309"/>
      <c r="K201" s="309"/>
      <c r="L201" s="309"/>
      <c r="M201" s="309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  <c r="AD201" s="309"/>
      <c r="AE201" s="309"/>
      <c r="AF201" s="309"/>
      <c r="AG201" s="309"/>
      <c r="AH201" s="309"/>
      <c r="AI201" s="309"/>
      <c r="AJ201" s="309"/>
      <c r="AK201" s="309"/>
      <c r="AL201" s="309"/>
      <c r="AM201" s="309"/>
      <c r="AN201" s="309"/>
      <c r="AO201" s="309"/>
      <c r="AP201" s="309"/>
      <c r="AQ201" s="309"/>
      <c r="AR201" s="309"/>
      <c r="AS201" s="309"/>
      <c r="AT201" s="309"/>
      <c r="AU201" s="309"/>
      <c r="AV201" s="309"/>
      <c r="AW201" s="309"/>
      <c r="AX201" s="309"/>
      <c r="AY201" s="309"/>
    </row>
    <row r="202" spans="1:51" hidden="1" x14ac:dyDescent="0.2">
      <c r="A202" s="308" t="s">
        <v>1399</v>
      </c>
      <c r="B202" s="309">
        <v>46</v>
      </c>
      <c r="C202" s="309">
        <v>46</v>
      </c>
      <c r="D202" s="309"/>
      <c r="E202" s="309">
        <v>19</v>
      </c>
      <c r="F202" s="309"/>
      <c r="G202" s="309"/>
      <c r="H202" s="309"/>
      <c r="I202" s="309"/>
      <c r="J202" s="309"/>
      <c r="K202" s="309"/>
      <c r="L202" s="309"/>
      <c r="M202" s="309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  <c r="AD202" s="309"/>
      <c r="AE202" s="309"/>
      <c r="AF202" s="309"/>
      <c r="AG202" s="309"/>
      <c r="AH202" s="309"/>
      <c r="AI202" s="309"/>
      <c r="AJ202" s="309"/>
      <c r="AK202" s="309"/>
      <c r="AL202" s="309"/>
      <c r="AM202" s="309"/>
      <c r="AN202" s="309"/>
      <c r="AO202" s="309"/>
      <c r="AP202" s="309"/>
      <c r="AQ202" s="309"/>
      <c r="AR202" s="309"/>
      <c r="AS202" s="309"/>
      <c r="AT202" s="309"/>
      <c r="AU202" s="309"/>
      <c r="AV202" s="309"/>
      <c r="AW202" s="309"/>
      <c r="AX202" s="309"/>
      <c r="AY202" s="309"/>
    </row>
    <row r="203" spans="1:51" hidden="1" x14ac:dyDescent="0.2">
      <c r="A203" s="308" t="s">
        <v>1400</v>
      </c>
      <c r="B203" s="309">
        <v>86</v>
      </c>
      <c r="C203" s="309">
        <v>86</v>
      </c>
      <c r="D203" s="309"/>
      <c r="E203" s="309">
        <v>24</v>
      </c>
      <c r="F203" s="309"/>
      <c r="G203" s="309"/>
      <c r="H203" s="309"/>
      <c r="I203" s="309"/>
      <c r="J203" s="309"/>
      <c r="K203" s="309"/>
      <c r="L203" s="309"/>
      <c r="M203" s="309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  <c r="AD203" s="309"/>
      <c r="AE203" s="309"/>
      <c r="AF203" s="309"/>
      <c r="AG203" s="309"/>
      <c r="AH203" s="309"/>
      <c r="AI203" s="309"/>
      <c r="AJ203" s="309"/>
      <c r="AK203" s="309"/>
      <c r="AL203" s="309"/>
      <c r="AM203" s="309"/>
      <c r="AN203" s="309"/>
      <c r="AO203" s="309"/>
      <c r="AP203" s="309"/>
      <c r="AQ203" s="309"/>
      <c r="AR203" s="309"/>
      <c r="AS203" s="309"/>
      <c r="AT203" s="309"/>
      <c r="AU203" s="309"/>
      <c r="AV203" s="309"/>
      <c r="AW203" s="309"/>
      <c r="AX203" s="309"/>
      <c r="AY203" s="309"/>
    </row>
    <row r="204" spans="1:51" hidden="1" x14ac:dyDescent="0.2">
      <c r="A204" s="308" t="s">
        <v>1401</v>
      </c>
      <c r="B204" s="309">
        <v>4206</v>
      </c>
      <c r="C204" s="309">
        <v>4206</v>
      </c>
      <c r="D204" s="309"/>
      <c r="E204" s="309">
        <v>424</v>
      </c>
      <c r="F204" s="309"/>
      <c r="G204" s="309"/>
      <c r="H204" s="309"/>
      <c r="I204" s="309"/>
      <c r="J204" s="309"/>
      <c r="K204" s="309"/>
      <c r="L204" s="309"/>
      <c r="M204" s="309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  <c r="AD204" s="309"/>
      <c r="AE204" s="309"/>
      <c r="AF204" s="309"/>
      <c r="AG204" s="309"/>
      <c r="AH204" s="309"/>
      <c r="AI204" s="309"/>
      <c r="AJ204" s="309"/>
      <c r="AK204" s="309"/>
      <c r="AL204" s="309"/>
      <c r="AM204" s="309"/>
      <c r="AN204" s="309"/>
      <c r="AO204" s="309"/>
      <c r="AP204" s="309"/>
      <c r="AQ204" s="309"/>
      <c r="AR204" s="309"/>
      <c r="AS204" s="309"/>
      <c r="AT204" s="309"/>
      <c r="AU204" s="309"/>
      <c r="AV204" s="309"/>
      <c r="AW204" s="309"/>
      <c r="AX204" s="309"/>
      <c r="AY204" s="309"/>
    </row>
    <row r="205" spans="1:51" hidden="1" x14ac:dyDescent="0.2">
      <c r="A205" s="308" t="s">
        <v>1402</v>
      </c>
      <c r="B205" s="309">
        <v>514</v>
      </c>
      <c r="C205" s="309">
        <v>514</v>
      </c>
      <c r="D205" s="309"/>
      <c r="E205" s="309">
        <v>12</v>
      </c>
      <c r="F205" s="309"/>
      <c r="G205" s="309"/>
      <c r="H205" s="309"/>
      <c r="I205" s="309"/>
      <c r="J205" s="309"/>
      <c r="K205" s="309"/>
      <c r="L205" s="309"/>
      <c r="M205" s="309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  <c r="AD205" s="309"/>
      <c r="AE205" s="309"/>
      <c r="AF205" s="309"/>
      <c r="AG205" s="309"/>
      <c r="AH205" s="309"/>
      <c r="AI205" s="309"/>
      <c r="AJ205" s="309"/>
      <c r="AK205" s="309"/>
      <c r="AL205" s="309"/>
      <c r="AM205" s="309"/>
      <c r="AN205" s="309"/>
      <c r="AO205" s="309"/>
      <c r="AP205" s="309"/>
      <c r="AQ205" s="309"/>
      <c r="AR205" s="309"/>
      <c r="AS205" s="309"/>
      <c r="AT205" s="309"/>
      <c r="AU205" s="309"/>
      <c r="AV205" s="309"/>
      <c r="AW205" s="309"/>
      <c r="AX205" s="309"/>
      <c r="AY205" s="309"/>
    </row>
    <row r="206" spans="1:51" hidden="1" x14ac:dyDescent="0.2">
      <c r="A206" s="308" t="s">
        <v>1415</v>
      </c>
      <c r="B206" s="309">
        <v>30</v>
      </c>
      <c r="C206" s="309">
        <v>30</v>
      </c>
      <c r="D206" s="309"/>
      <c r="E206" s="309"/>
      <c r="F206" s="309"/>
      <c r="G206" s="309"/>
      <c r="H206" s="309"/>
      <c r="I206" s="309"/>
      <c r="J206" s="309"/>
      <c r="K206" s="309"/>
      <c r="L206" s="309"/>
      <c r="M206" s="309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  <c r="AD206" s="309"/>
      <c r="AE206" s="309"/>
      <c r="AF206" s="309"/>
      <c r="AG206" s="309"/>
      <c r="AH206" s="309"/>
      <c r="AI206" s="309"/>
      <c r="AJ206" s="309"/>
      <c r="AK206" s="309"/>
      <c r="AL206" s="309"/>
      <c r="AM206" s="309"/>
      <c r="AN206" s="309"/>
      <c r="AO206" s="309"/>
      <c r="AP206" s="309"/>
      <c r="AQ206" s="309"/>
      <c r="AR206" s="309"/>
      <c r="AS206" s="309"/>
      <c r="AT206" s="309"/>
      <c r="AU206" s="309"/>
      <c r="AV206" s="309"/>
      <c r="AW206" s="309"/>
      <c r="AX206" s="309"/>
      <c r="AY206" s="309"/>
    </row>
    <row r="207" spans="1:51" hidden="1" x14ac:dyDescent="0.2">
      <c r="A207" s="308" t="s">
        <v>1436</v>
      </c>
      <c r="B207" s="309">
        <v>5</v>
      </c>
      <c r="C207" s="309">
        <v>5</v>
      </c>
      <c r="D207" s="309"/>
      <c r="E207" s="309"/>
      <c r="F207" s="309"/>
      <c r="G207" s="309"/>
      <c r="H207" s="309"/>
      <c r="I207" s="309"/>
      <c r="J207" s="309"/>
      <c r="K207" s="309"/>
      <c r="L207" s="309"/>
      <c r="M207" s="309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  <c r="AD207" s="309"/>
      <c r="AE207" s="309"/>
      <c r="AF207" s="309"/>
      <c r="AG207" s="309"/>
      <c r="AH207" s="309"/>
      <c r="AI207" s="309"/>
      <c r="AJ207" s="309"/>
      <c r="AK207" s="309"/>
      <c r="AL207" s="309"/>
      <c r="AM207" s="309"/>
      <c r="AN207" s="309"/>
      <c r="AO207" s="309"/>
      <c r="AP207" s="309"/>
      <c r="AQ207" s="309"/>
      <c r="AR207" s="309"/>
      <c r="AS207" s="309"/>
      <c r="AT207" s="309"/>
      <c r="AU207" s="309"/>
      <c r="AV207" s="309"/>
      <c r="AW207" s="309"/>
      <c r="AX207" s="309"/>
      <c r="AY207" s="309"/>
    </row>
    <row r="208" spans="1:51" hidden="1" x14ac:dyDescent="0.2">
      <c r="A208" s="308" t="s">
        <v>1403</v>
      </c>
      <c r="B208" s="309">
        <v>469</v>
      </c>
      <c r="C208" s="309">
        <v>469</v>
      </c>
      <c r="D208" s="309"/>
      <c r="E208" s="309">
        <v>44</v>
      </c>
      <c r="F208" s="309"/>
      <c r="G208" s="309"/>
      <c r="H208" s="309"/>
      <c r="I208" s="309"/>
      <c r="J208" s="309"/>
      <c r="K208" s="309"/>
      <c r="L208" s="309"/>
      <c r="M208" s="309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  <c r="AD208" s="309"/>
      <c r="AE208" s="309"/>
      <c r="AF208" s="309"/>
      <c r="AG208" s="309"/>
      <c r="AH208" s="309"/>
      <c r="AI208" s="309"/>
      <c r="AJ208" s="309"/>
      <c r="AK208" s="309"/>
      <c r="AL208" s="309"/>
      <c r="AM208" s="309"/>
      <c r="AN208" s="309"/>
      <c r="AO208" s="309"/>
      <c r="AP208" s="309"/>
      <c r="AQ208" s="309"/>
      <c r="AR208" s="309"/>
      <c r="AS208" s="309"/>
      <c r="AT208" s="309"/>
      <c r="AU208" s="309"/>
      <c r="AV208" s="309"/>
      <c r="AW208" s="309"/>
      <c r="AX208" s="309"/>
      <c r="AY208" s="309"/>
    </row>
    <row r="209" spans="1:51" hidden="1" x14ac:dyDescent="0.2">
      <c r="A209" s="308" t="s">
        <v>1404</v>
      </c>
      <c r="B209" s="309">
        <v>1883</v>
      </c>
      <c r="C209" s="309">
        <v>1883</v>
      </c>
      <c r="D209" s="309"/>
      <c r="E209" s="309">
        <v>945</v>
      </c>
      <c r="F209" s="309"/>
      <c r="G209" s="309"/>
      <c r="H209" s="309"/>
      <c r="I209" s="309"/>
      <c r="J209" s="309"/>
      <c r="K209" s="309"/>
      <c r="L209" s="309"/>
      <c r="M209" s="309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  <c r="AD209" s="309"/>
      <c r="AE209" s="309"/>
      <c r="AF209" s="309"/>
      <c r="AG209" s="309"/>
      <c r="AH209" s="309"/>
      <c r="AI209" s="309"/>
      <c r="AJ209" s="309"/>
      <c r="AK209" s="309"/>
      <c r="AL209" s="309"/>
      <c r="AM209" s="309"/>
      <c r="AN209" s="309"/>
      <c r="AO209" s="309"/>
      <c r="AP209" s="309"/>
      <c r="AQ209" s="309"/>
      <c r="AR209" s="309"/>
      <c r="AS209" s="309"/>
      <c r="AT209" s="309"/>
      <c r="AU209" s="309"/>
      <c r="AV209" s="309"/>
      <c r="AW209" s="309"/>
      <c r="AX209" s="309"/>
      <c r="AY209" s="309"/>
    </row>
    <row r="210" spans="1:51" hidden="1" x14ac:dyDescent="0.2">
      <c r="A210" s="308" t="s">
        <v>1405</v>
      </c>
      <c r="B210" s="309">
        <v>114</v>
      </c>
      <c r="C210" s="309">
        <v>114</v>
      </c>
      <c r="D210" s="309"/>
      <c r="E210" s="309">
        <v>2</v>
      </c>
      <c r="F210" s="309"/>
      <c r="G210" s="309"/>
      <c r="H210" s="309"/>
      <c r="I210" s="309"/>
      <c r="J210" s="309"/>
      <c r="K210" s="309"/>
      <c r="L210" s="309"/>
      <c r="M210" s="309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  <c r="AD210" s="309"/>
      <c r="AE210" s="309"/>
      <c r="AF210" s="309"/>
      <c r="AG210" s="309"/>
      <c r="AH210" s="309"/>
      <c r="AI210" s="309"/>
      <c r="AJ210" s="309"/>
      <c r="AK210" s="309"/>
      <c r="AL210" s="309"/>
      <c r="AM210" s="309"/>
      <c r="AN210" s="309"/>
      <c r="AO210" s="309"/>
      <c r="AP210" s="309"/>
      <c r="AQ210" s="309"/>
      <c r="AR210" s="309"/>
      <c r="AS210" s="309"/>
      <c r="AT210" s="309"/>
      <c r="AU210" s="309"/>
      <c r="AV210" s="309"/>
      <c r="AW210" s="309"/>
      <c r="AX210" s="309"/>
      <c r="AY210" s="309"/>
    </row>
    <row r="211" spans="1:51" hidden="1" x14ac:dyDescent="0.2">
      <c r="A211" s="308" t="s">
        <v>1385</v>
      </c>
      <c r="B211" s="309">
        <v>1793</v>
      </c>
      <c r="C211" s="309">
        <v>1328</v>
      </c>
      <c r="D211" s="309">
        <v>465</v>
      </c>
      <c r="E211" s="309">
        <v>612</v>
      </c>
      <c r="F211" s="309"/>
      <c r="G211" s="309"/>
      <c r="H211" s="309"/>
      <c r="I211" s="309"/>
      <c r="J211" s="309"/>
      <c r="K211" s="309"/>
      <c r="L211" s="309"/>
      <c r="M211" s="309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  <c r="AD211" s="309"/>
      <c r="AE211" s="309"/>
      <c r="AF211" s="309"/>
      <c r="AG211" s="309"/>
      <c r="AH211" s="309"/>
      <c r="AI211" s="309"/>
      <c r="AJ211" s="309"/>
      <c r="AK211" s="309"/>
      <c r="AL211" s="309"/>
      <c r="AM211" s="309"/>
      <c r="AN211" s="309"/>
      <c r="AO211" s="309"/>
      <c r="AP211" s="309"/>
      <c r="AQ211" s="309"/>
      <c r="AR211" s="309"/>
      <c r="AS211" s="309"/>
      <c r="AT211" s="309"/>
      <c r="AU211" s="309"/>
      <c r="AV211" s="309"/>
      <c r="AW211" s="309"/>
      <c r="AX211" s="309"/>
      <c r="AY211" s="309"/>
    </row>
    <row r="212" spans="1:51" hidden="1" x14ac:dyDescent="0.2">
      <c r="A212" s="308" t="s">
        <v>1277</v>
      </c>
      <c r="B212" s="309">
        <v>679</v>
      </c>
      <c r="C212" s="309">
        <v>133</v>
      </c>
      <c r="D212" s="309">
        <v>546</v>
      </c>
      <c r="E212" s="309">
        <v>1352</v>
      </c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09"/>
      <c r="AL212" s="309"/>
      <c r="AM212" s="309"/>
      <c r="AN212" s="309"/>
      <c r="AO212" s="309"/>
      <c r="AP212" s="309"/>
      <c r="AQ212" s="309"/>
      <c r="AR212" s="309"/>
      <c r="AS212" s="309"/>
      <c r="AT212" s="309"/>
      <c r="AU212" s="309"/>
      <c r="AV212" s="309"/>
      <c r="AW212" s="309"/>
      <c r="AX212" s="309"/>
      <c r="AY212" s="309"/>
    </row>
    <row r="213" spans="1:51" hidden="1" x14ac:dyDescent="0.2">
      <c r="A213" s="308" t="s">
        <v>1232</v>
      </c>
      <c r="B213" s="309">
        <v>816</v>
      </c>
      <c r="C213" s="309"/>
      <c r="D213" s="309">
        <v>816</v>
      </c>
      <c r="E213" s="309">
        <v>237</v>
      </c>
      <c r="F213" s="309"/>
      <c r="G213" s="309"/>
      <c r="H213" s="309"/>
      <c r="I213" s="309"/>
      <c r="J213" s="309"/>
      <c r="K213" s="309"/>
      <c r="L213" s="309"/>
      <c r="M213" s="309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  <c r="AD213" s="309"/>
      <c r="AE213" s="309"/>
      <c r="AF213" s="309"/>
      <c r="AG213" s="309"/>
      <c r="AH213" s="309"/>
      <c r="AI213" s="309"/>
      <c r="AJ213" s="309"/>
      <c r="AK213" s="309"/>
      <c r="AL213" s="309"/>
      <c r="AM213" s="309"/>
      <c r="AN213" s="309"/>
      <c r="AO213" s="309"/>
      <c r="AP213" s="309"/>
      <c r="AQ213" s="309"/>
      <c r="AR213" s="309"/>
      <c r="AS213" s="309"/>
      <c r="AT213" s="309"/>
      <c r="AU213" s="309"/>
      <c r="AV213" s="309"/>
      <c r="AW213" s="309"/>
      <c r="AX213" s="309"/>
      <c r="AY213" s="309"/>
    </row>
    <row r="214" spans="1:51" hidden="1" x14ac:dyDescent="0.2">
      <c r="A214" s="308" t="s">
        <v>1278</v>
      </c>
      <c r="B214" s="309">
        <v>68</v>
      </c>
      <c r="C214" s="309">
        <v>38</v>
      </c>
      <c r="D214" s="309">
        <v>30</v>
      </c>
      <c r="E214" s="309">
        <v>800</v>
      </c>
      <c r="F214" s="309"/>
      <c r="G214" s="309"/>
      <c r="H214" s="309"/>
      <c r="I214" s="309"/>
      <c r="J214" s="309"/>
      <c r="K214" s="309"/>
      <c r="L214" s="309"/>
      <c r="M214" s="309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  <c r="AD214" s="309"/>
      <c r="AE214" s="309"/>
      <c r="AF214" s="309"/>
      <c r="AG214" s="309"/>
      <c r="AH214" s="309"/>
      <c r="AI214" s="309"/>
      <c r="AJ214" s="309"/>
      <c r="AK214" s="309"/>
      <c r="AL214" s="309"/>
      <c r="AM214" s="309"/>
      <c r="AN214" s="309"/>
      <c r="AO214" s="309"/>
      <c r="AP214" s="309"/>
      <c r="AQ214" s="309"/>
      <c r="AR214" s="309"/>
      <c r="AS214" s="309"/>
      <c r="AT214" s="309"/>
      <c r="AU214" s="309"/>
      <c r="AV214" s="309"/>
      <c r="AW214" s="309"/>
      <c r="AX214" s="309"/>
      <c r="AY214" s="309"/>
    </row>
    <row r="215" spans="1:51" hidden="1" x14ac:dyDescent="0.2">
      <c r="A215" s="308" t="s">
        <v>1233</v>
      </c>
      <c r="B215" s="309">
        <v>86</v>
      </c>
      <c r="C215" s="309"/>
      <c r="D215" s="309">
        <v>86</v>
      </c>
      <c r="E215" s="309">
        <v>28</v>
      </c>
      <c r="F215" s="309"/>
      <c r="G215" s="309"/>
      <c r="H215" s="309"/>
      <c r="I215" s="309"/>
      <c r="J215" s="309"/>
      <c r="K215" s="309"/>
      <c r="L215" s="309"/>
      <c r="M215" s="309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  <c r="AD215" s="309"/>
      <c r="AE215" s="309"/>
      <c r="AF215" s="309"/>
      <c r="AG215" s="309"/>
      <c r="AH215" s="309"/>
      <c r="AI215" s="309"/>
      <c r="AJ215" s="309"/>
      <c r="AK215" s="309"/>
      <c r="AL215" s="309"/>
      <c r="AM215" s="309"/>
      <c r="AN215" s="309"/>
      <c r="AO215" s="309"/>
      <c r="AP215" s="309"/>
      <c r="AQ215" s="309"/>
      <c r="AR215" s="309"/>
      <c r="AS215" s="309"/>
      <c r="AT215" s="309"/>
      <c r="AU215" s="309"/>
      <c r="AV215" s="309"/>
      <c r="AW215" s="309"/>
      <c r="AX215" s="309"/>
      <c r="AY215" s="309"/>
    </row>
    <row r="216" spans="1:51" hidden="1" x14ac:dyDescent="0.2">
      <c r="A216" s="308" t="s">
        <v>1325</v>
      </c>
      <c r="B216" s="309">
        <v>151</v>
      </c>
      <c r="C216" s="309"/>
      <c r="D216" s="309">
        <v>151</v>
      </c>
      <c r="E216" s="309"/>
      <c r="F216" s="309"/>
      <c r="G216" s="309"/>
      <c r="H216" s="309"/>
      <c r="I216" s="309"/>
      <c r="J216" s="309"/>
      <c r="K216" s="309"/>
      <c r="L216" s="309"/>
      <c r="M216" s="309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  <c r="AD216" s="309"/>
      <c r="AE216" s="309"/>
      <c r="AF216" s="309"/>
      <c r="AG216" s="309"/>
      <c r="AH216" s="309"/>
      <c r="AI216" s="309"/>
      <c r="AJ216" s="309"/>
      <c r="AK216" s="309"/>
      <c r="AL216" s="309"/>
      <c r="AM216" s="309"/>
      <c r="AN216" s="309"/>
      <c r="AO216" s="309"/>
      <c r="AP216" s="309"/>
      <c r="AQ216" s="309"/>
      <c r="AR216" s="309"/>
      <c r="AS216" s="309"/>
      <c r="AT216" s="309"/>
      <c r="AU216" s="309"/>
      <c r="AV216" s="309"/>
      <c r="AW216" s="309"/>
      <c r="AX216" s="309"/>
      <c r="AY216" s="309"/>
    </row>
    <row r="217" spans="1:51" hidden="1" x14ac:dyDescent="0.2">
      <c r="A217" s="308" t="s">
        <v>1297</v>
      </c>
      <c r="B217" s="309">
        <v>76</v>
      </c>
      <c r="C217" s="309">
        <v>25</v>
      </c>
      <c r="D217" s="309">
        <v>51</v>
      </c>
      <c r="E217" s="309">
        <v>1008</v>
      </c>
      <c r="F217" s="309"/>
      <c r="G217" s="309"/>
      <c r="H217" s="309"/>
      <c r="I217" s="309"/>
      <c r="J217" s="309"/>
      <c r="K217" s="309"/>
      <c r="L217" s="309"/>
      <c r="M217" s="309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  <c r="AD217" s="309"/>
      <c r="AE217" s="309"/>
      <c r="AF217" s="309"/>
      <c r="AG217" s="309"/>
      <c r="AH217" s="309"/>
      <c r="AI217" s="309"/>
      <c r="AJ217" s="309"/>
      <c r="AK217" s="309"/>
      <c r="AL217" s="309"/>
      <c r="AM217" s="309"/>
      <c r="AN217" s="309"/>
      <c r="AO217" s="309"/>
      <c r="AP217" s="309"/>
      <c r="AQ217" s="309"/>
      <c r="AR217" s="309"/>
      <c r="AS217" s="309"/>
      <c r="AT217" s="309"/>
      <c r="AU217" s="309"/>
      <c r="AV217" s="309"/>
      <c r="AW217" s="309"/>
      <c r="AX217" s="309"/>
      <c r="AY217" s="309"/>
    </row>
    <row r="218" spans="1:51" hidden="1" x14ac:dyDescent="0.2">
      <c r="A218" s="308" t="s">
        <v>1390</v>
      </c>
      <c r="B218" s="309">
        <v>0</v>
      </c>
      <c r="C218" s="309"/>
      <c r="D218" s="309"/>
      <c r="E218" s="309">
        <v>4</v>
      </c>
      <c r="F218" s="309"/>
      <c r="G218" s="309"/>
      <c r="H218" s="309"/>
      <c r="I218" s="309"/>
      <c r="J218" s="309"/>
      <c r="K218" s="309"/>
      <c r="L218" s="309"/>
      <c r="M218" s="309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  <c r="AD218" s="309"/>
      <c r="AE218" s="309"/>
      <c r="AF218" s="309"/>
      <c r="AG218" s="309"/>
      <c r="AH218" s="309"/>
      <c r="AI218" s="309"/>
      <c r="AJ218" s="309"/>
      <c r="AK218" s="309"/>
      <c r="AL218" s="309"/>
      <c r="AM218" s="309"/>
      <c r="AN218" s="309"/>
      <c r="AO218" s="309"/>
      <c r="AP218" s="309"/>
      <c r="AQ218" s="309"/>
      <c r="AR218" s="309"/>
      <c r="AS218" s="309"/>
      <c r="AT218" s="309"/>
      <c r="AU218" s="309"/>
      <c r="AV218" s="309"/>
      <c r="AW218" s="309"/>
      <c r="AX218" s="309"/>
      <c r="AY218" s="309"/>
    </row>
    <row r="219" spans="1:51" hidden="1" x14ac:dyDescent="0.2">
      <c r="A219" s="308" t="s">
        <v>1306</v>
      </c>
      <c r="B219" s="309">
        <v>932</v>
      </c>
      <c r="C219" s="309"/>
      <c r="D219" s="309">
        <v>932</v>
      </c>
      <c r="E219" s="309">
        <v>35</v>
      </c>
      <c r="F219" s="309">
        <v>885</v>
      </c>
      <c r="G219" s="309">
        <v>3</v>
      </c>
      <c r="H219" s="309"/>
      <c r="I219" s="309"/>
      <c r="J219" s="309"/>
      <c r="K219" s="309"/>
      <c r="L219" s="309"/>
      <c r="M219" s="309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  <c r="AD219" s="309"/>
      <c r="AE219" s="309"/>
      <c r="AF219" s="309"/>
      <c r="AG219" s="309"/>
      <c r="AH219" s="309"/>
      <c r="AI219" s="309"/>
      <c r="AJ219" s="309"/>
      <c r="AK219" s="309"/>
      <c r="AL219" s="309"/>
      <c r="AM219" s="309"/>
      <c r="AN219" s="309"/>
      <c r="AO219" s="309"/>
      <c r="AP219" s="309"/>
      <c r="AQ219" s="309"/>
      <c r="AR219" s="309"/>
      <c r="AS219" s="309"/>
      <c r="AT219" s="309"/>
      <c r="AU219" s="309"/>
      <c r="AV219" s="309"/>
      <c r="AW219" s="309"/>
      <c r="AX219" s="309"/>
      <c r="AY219" s="309"/>
    </row>
    <row r="220" spans="1:51" hidden="1" x14ac:dyDescent="0.2">
      <c r="A220" s="308" t="s">
        <v>1363</v>
      </c>
      <c r="B220" s="309">
        <v>56</v>
      </c>
      <c r="C220" s="309">
        <v>0</v>
      </c>
      <c r="D220" s="309">
        <v>56</v>
      </c>
      <c r="E220" s="309">
        <v>0</v>
      </c>
      <c r="F220" s="309">
        <v>56</v>
      </c>
      <c r="G220" s="309">
        <v>0</v>
      </c>
      <c r="H220" s="309"/>
      <c r="I220" s="309"/>
      <c r="J220" s="309"/>
      <c r="K220" s="309"/>
      <c r="L220" s="309"/>
      <c r="M220" s="309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  <c r="AD220" s="309"/>
      <c r="AE220" s="309"/>
      <c r="AF220" s="309"/>
      <c r="AG220" s="309"/>
      <c r="AH220" s="309"/>
      <c r="AI220" s="309"/>
      <c r="AJ220" s="309"/>
      <c r="AK220" s="309"/>
      <c r="AL220" s="309"/>
      <c r="AM220" s="309"/>
      <c r="AN220" s="309"/>
      <c r="AO220" s="309"/>
      <c r="AP220" s="309"/>
      <c r="AQ220" s="309"/>
      <c r="AR220" s="309"/>
      <c r="AS220" s="309"/>
      <c r="AT220" s="309"/>
      <c r="AU220" s="309"/>
      <c r="AV220" s="309"/>
      <c r="AW220" s="309"/>
      <c r="AX220" s="309"/>
      <c r="AY220" s="309"/>
    </row>
    <row r="221" spans="1:51" hidden="1" x14ac:dyDescent="0.2">
      <c r="A221" s="308" t="s">
        <v>1250</v>
      </c>
      <c r="B221" s="309">
        <v>1230</v>
      </c>
      <c r="C221" s="309">
        <v>0</v>
      </c>
      <c r="D221" s="309">
        <v>1230</v>
      </c>
      <c r="E221" s="309">
        <v>0</v>
      </c>
      <c r="F221" s="309">
        <v>1216</v>
      </c>
      <c r="G221" s="309">
        <v>0</v>
      </c>
      <c r="H221" s="309"/>
      <c r="I221" s="309"/>
      <c r="J221" s="309"/>
      <c r="K221" s="309"/>
      <c r="L221" s="309"/>
      <c r="M221" s="309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  <c r="AD221" s="309"/>
      <c r="AE221" s="309"/>
      <c r="AF221" s="309"/>
      <c r="AG221" s="309"/>
      <c r="AH221" s="309"/>
      <c r="AI221" s="309"/>
      <c r="AJ221" s="309"/>
      <c r="AK221" s="309"/>
      <c r="AL221" s="309"/>
      <c r="AM221" s="309"/>
      <c r="AN221" s="309"/>
      <c r="AO221" s="309"/>
      <c r="AP221" s="309"/>
      <c r="AQ221" s="309"/>
      <c r="AR221" s="309"/>
      <c r="AS221" s="309"/>
      <c r="AT221" s="309"/>
      <c r="AU221" s="309"/>
      <c r="AV221" s="309"/>
      <c r="AW221" s="309"/>
      <c r="AX221" s="309"/>
      <c r="AY221" s="309"/>
    </row>
    <row r="222" spans="1:51" hidden="1" x14ac:dyDescent="0.2">
      <c r="A222" s="308" t="s">
        <v>1243</v>
      </c>
      <c r="B222" s="309">
        <v>943</v>
      </c>
      <c r="C222" s="309">
        <v>0</v>
      </c>
      <c r="D222" s="309">
        <v>943</v>
      </c>
      <c r="E222" s="309">
        <v>2</v>
      </c>
      <c r="F222" s="309">
        <v>933</v>
      </c>
      <c r="G222" s="309">
        <v>0</v>
      </c>
      <c r="H222" s="309"/>
      <c r="I222" s="309"/>
      <c r="J222" s="309"/>
      <c r="K222" s="309"/>
      <c r="L222" s="309"/>
      <c r="M222" s="309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  <c r="AD222" s="309"/>
      <c r="AE222" s="309"/>
      <c r="AF222" s="309"/>
      <c r="AG222" s="309"/>
      <c r="AH222" s="309"/>
      <c r="AI222" s="309"/>
      <c r="AJ222" s="309"/>
      <c r="AK222" s="309"/>
      <c r="AL222" s="309"/>
      <c r="AM222" s="309"/>
      <c r="AN222" s="309"/>
      <c r="AO222" s="309"/>
      <c r="AP222" s="309"/>
      <c r="AQ222" s="309"/>
      <c r="AR222" s="309"/>
      <c r="AS222" s="309"/>
      <c r="AT222" s="309"/>
      <c r="AU222" s="309"/>
      <c r="AV222" s="309"/>
      <c r="AW222" s="309"/>
      <c r="AX222" s="309"/>
      <c r="AY222" s="309"/>
    </row>
    <row r="223" spans="1:51" hidden="1" x14ac:dyDescent="0.2">
      <c r="A223" s="308" t="s">
        <v>1244</v>
      </c>
      <c r="B223" s="309">
        <v>52</v>
      </c>
      <c r="C223" s="309"/>
      <c r="D223" s="309">
        <v>52</v>
      </c>
      <c r="E223" s="309"/>
      <c r="F223" s="309">
        <v>65</v>
      </c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09"/>
      <c r="AL223" s="309"/>
      <c r="AM223" s="309"/>
      <c r="AN223" s="309"/>
      <c r="AO223" s="309"/>
      <c r="AP223" s="309"/>
      <c r="AQ223" s="309"/>
      <c r="AR223" s="309"/>
      <c r="AS223" s="309"/>
      <c r="AT223" s="309"/>
      <c r="AU223" s="309"/>
      <c r="AV223" s="309"/>
      <c r="AW223" s="309"/>
      <c r="AX223" s="309"/>
      <c r="AY223" s="309"/>
    </row>
    <row r="224" spans="1:51" hidden="1" x14ac:dyDescent="0.2">
      <c r="A224" s="308" t="s">
        <v>1245</v>
      </c>
      <c r="B224" s="309">
        <v>43109</v>
      </c>
      <c r="C224" s="309">
        <v>29465</v>
      </c>
      <c r="D224" s="309">
        <v>13644</v>
      </c>
      <c r="E224" s="309">
        <v>1362</v>
      </c>
      <c r="F224" s="309">
        <v>37690</v>
      </c>
      <c r="G224" s="309">
        <v>41</v>
      </c>
      <c r="H224" s="309"/>
      <c r="I224" s="309"/>
      <c r="J224" s="309"/>
      <c r="K224" s="309"/>
      <c r="L224" s="309"/>
      <c r="M224" s="309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  <c r="AD224" s="309"/>
      <c r="AE224" s="309"/>
      <c r="AF224" s="309"/>
      <c r="AG224" s="309"/>
      <c r="AH224" s="309"/>
      <c r="AI224" s="309"/>
      <c r="AJ224" s="309"/>
      <c r="AK224" s="309"/>
      <c r="AL224" s="309"/>
      <c r="AM224" s="309"/>
      <c r="AN224" s="309"/>
      <c r="AO224" s="309"/>
      <c r="AP224" s="309"/>
      <c r="AQ224" s="309"/>
      <c r="AR224" s="309"/>
      <c r="AS224" s="309"/>
      <c r="AT224" s="309"/>
      <c r="AU224" s="309"/>
      <c r="AV224" s="309"/>
      <c r="AW224" s="309"/>
      <c r="AX224" s="309"/>
      <c r="AY224" s="309"/>
    </row>
    <row r="225" spans="1:51" hidden="1" x14ac:dyDescent="0.2">
      <c r="A225" s="308" t="s">
        <v>1307</v>
      </c>
      <c r="B225" s="309">
        <v>122</v>
      </c>
      <c r="C225" s="309">
        <v>11</v>
      </c>
      <c r="D225" s="309">
        <v>111</v>
      </c>
      <c r="E225" s="309"/>
      <c r="F225" s="309">
        <v>44</v>
      </c>
      <c r="G225" s="309">
        <v>253</v>
      </c>
      <c r="H225" s="309"/>
      <c r="I225" s="309"/>
      <c r="J225" s="309"/>
      <c r="K225" s="309"/>
      <c r="L225" s="309"/>
      <c r="M225" s="309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  <c r="AD225" s="309"/>
      <c r="AE225" s="309"/>
      <c r="AF225" s="309"/>
      <c r="AG225" s="309"/>
      <c r="AH225" s="309"/>
      <c r="AI225" s="309"/>
      <c r="AJ225" s="309"/>
      <c r="AK225" s="309"/>
      <c r="AL225" s="309"/>
      <c r="AM225" s="309"/>
      <c r="AN225" s="309"/>
      <c r="AO225" s="309"/>
      <c r="AP225" s="309"/>
      <c r="AQ225" s="309"/>
      <c r="AR225" s="309"/>
      <c r="AS225" s="309"/>
      <c r="AT225" s="309"/>
      <c r="AU225" s="309"/>
      <c r="AV225" s="309"/>
      <c r="AW225" s="309"/>
      <c r="AX225" s="309"/>
      <c r="AY225" s="309"/>
    </row>
    <row r="226" spans="1:51" hidden="1" x14ac:dyDescent="0.2">
      <c r="A226" s="308" t="s">
        <v>1406</v>
      </c>
      <c r="B226" s="309">
        <v>654</v>
      </c>
      <c r="C226" s="309">
        <v>654</v>
      </c>
      <c r="D226" s="309">
        <v>0</v>
      </c>
      <c r="E226" s="309">
        <v>59</v>
      </c>
      <c r="F226" s="309">
        <v>502</v>
      </c>
      <c r="G226" s="309"/>
      <c r="H226" s="309"/>
      <c r="I226" s="309"/>
      <c r="J226" s="309"/>
      <c r="K226" s="309"/>
      <c r="L226" s="309"/>
      <c r="M226" s="309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  <c r="AD226" s="309"/>
      <c r="AE226" s="309"/>
      <c r="AF226" s="309"/>
      <c r="AG226" s="309"/>
      <c r="AH226" s="309"/>
      <c r="AI226" s="309"/>
      <c r="AJ226" s="309"/>
      <c r="AK226" s="309"/>
      <c r="AL226" s="309"/>
      <c r="AM226" s="309"/>
      <c r="AN226" s="309"/>
      <c r="AO226" s="309"/>
      <c r="AP226" s="309"/>
      <c r="AQ226" s="309"/>
      <c r="AR226" s="309"/>
      <c r="AS226" s="309"/>
      <c r="AT226" s="309"/>
      <c r="AU226" s="309"/>
      <c r="AV226" s="309"/>
      <c r="AW226" s="309"/>
      <c r="AX226" s="309"/>
      <c r="AY226" s="309"/>
    </row>
    <row r="227" spans="1:51" hidden="1" x14ac:dyDescent="0.2">
      <c r="A227" s="308" t="s">
        <v>1407</v>
      </c>
      <c r="B227" s="309">
        <v>3552</v>
      </c>
      <c r="C227" s="309">
        <v>3552</v>
      </c>
      <c r="D227" s="309"/>
      <c r="E227" s="309">
        <v>21</v>
      </c>
      <c r="F227" s="309">
        <v>3292</v>
      </c>
      <c r="G227" s="309"/>
      <c r="H227" s="309"/>
      <c r="I227" s="309"/>
      <c r="J227" s="309"/>
      <c r="K227" s="309"/>
      <c r="L227" s="309"/>
      <c r="M227" s="309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  <c r="AD227" s="309"/>
      <c r="AE227" s="309"/>
      <c r="AF227" s="309"/>
      <c r="AG227" s="309"/>
      <c r="AH227" s="309"/>
      <c r="AI227" s="309"/>
      <c r="AJ227" s="309"/>
      <c r="AK227" s="309"/>
      <c r="AL227" s="309"/>
      <c r="AM227" s="309"/>
      <c r="AN227" s="309"/>
      <c r="AO227" s="309"/>
      <c r="AP227" s="309"/>
      <c r="AQ227" s="309"/>
      <c r="AR227" s="309"/>
      <c r="AS227" s="309"/>
      <c r="AT227" s="309"/>
      <c r="AU227" s="309"/>
      <c r="AV227" s="309"/>
      <c r="AW227" s="309"/>
      <c r="AX227" s="309"/>
      <c r="AY227" s="309"/>
    </row>
    <row r="228" spans="1:51" hidden="1" x14ac:dyDescent="0.2">
      <c r="A228" s="308" t="s">
        <v>1353</v>
      </c>
      <c r="B228" s="309">
        <v>219</v>
      </c>
      <c r="C228" s="309">
        <v>189</v>
      </c>
      <c r="D228" s="309">
        <v>30</v>
      </c>
      <c r="E228" s="309">
        <v>37</v>
      </c>
      <c r="F228" s="309">
        <v>131</v>
      </c>
      <c r="G228" s="309">
        <v>0</v>
      </c>
      <c r="H228" s="309"/>
      <c r="I228" s="309"/>
      <c r="J228" s="309"/>
      <c r="K228" s="309"/>
      <c r="L228" s="309"/>
      <c r="M228" s="309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  <c r="AD228" s="309"/>
      <c r="AE228" s="309"/>
      <c r="AF228" s="309"/>
      <c r="AG228" s="309"/>
      <c r="AH228" s="309"/>
      <c r="AI228" s="309"/>
      <c r="AJ228" s="309"/>
      <c r="AK228" s="309"/>
      <c r="AL228" s="309"/>
      <c r="AM228" s="309"/>
      <c r="AN228" s="309"/>
      <c r="AO228" s="309"/>
      <c r="AP228" s="309"/>
      <c r="AQ228" s="309"/>
      <c r="AR228" s="309"/>
      <c r="AS228" s="309"/>
      <c r="AT228" s="309"/>
      <c r="AU228" s="309"/>
      <c r="AV228" s="309"/>
      <c r="AW228" s="309"/>
      <c r="AX228" s="309"/>
      <c r="AY228" s="309"/>
    </row>
    <row r="229" spans="1:51" hidden="1" x14ac:dyDescent="0.2">
      <c r="A229" s="308" t="s">
        <v>1298</v>
      </c>
      <c r="B229" s="309">
        <v>98</v>
      </c>
      <c r="C229" s="309">
        <v>81</v>
      </c>
      <c r="D229" s="309">
        <v>17</v>
      </c>
      <c r="E229" s="309">
        <v>40</v>
      </c>
      <c r="F229" s="309">
        <v>50</v>
      </c>
      <c r="G229" s="309">
        <v>0</v>
      </c>
      <c r="H229" s="309"/>
      <c r="I229" s="309"/>
      <c r="J229" s="309"/>
      <c r="K229" s="309"/>
      <c r="L229" s="309"/>
      <c r="M229" s="309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  <c r="AD229" s="309"/>
      <c r="AE229" s="309"/>
      <c r="AF229" s="309"/>
      <c r="AG229" s="309"/>
      <c r="AH229" s="309"/>
      <c r="AI229" s="309"/>
      <c r="AJ229" s="309"/>
      <c r="AK229" s="309"/>
      <c r="AL229" s="309"/>
      <c r="AM229" s="309"/>
      <c r="AN229" s="309"/>
      <c r="AO229" s="309"/>
      <c r="AP229" s="309"/>
      <c r="AQ229" s="309"/>
      <c r="AR229" s="309"/>
      <c r="AS229" s="309"/>
      <c r="AT229" s="309"/>
      <c r="AU229" s="309"/>
      <c r="AV229" s="309"/>
      <c r="AW229" s="309"/>
      <c r="AX229" s="309"/>
      <c r="AY229" s="309"/>
    </row>
    <row r="230" spans="1:51" hidden="1" x14ac:dyDescent="0.2">
      <c r="A230" s="308" t="s">
        <v>1352</v>
      </c>
      <c r="B230" s="309">
        <v>6</v>
      </c>
      <c r="C230" s="309">
        <v>4</v>
      </c>
      <c r="D230" s="309">
        <v>2</v>
      </c>
      <c r="E230" s="309">
        <v>3</v>
      </c>
      <c r="F230" s="309">
        <v>3</v>
      </c>
      <c r="G230" s="309"/>
      <c r="H230" s="309"/>
      <c r="I230" s="309"/>
      <c r="J230" s="309"/>
      <c r="K230" s="309"/>
      <c r="L230" s="309"/>
      <c r="M230" s="309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  <c r="AD230" s="309"/>
      <c r="AE230" s="309"/>
      <c r="AF230" s="309"/>
      <c r="AG230" s="309"/>
      <c r="AH230" s="309"/>
      <c r="AI230" s="309"/>
      <c r="AJ230" s="309"/>
      <c r="AK230" s="309"/>
      <c r="AL230" s="309"/>
      <c r="AM230" s="309"/>
      <c r="AN230" s="309"/>
      <c r="AO230" s="309"/>
      <c r="AP230" s="309"/>
      <c r="AQ230" s="309"/>
      <c r="AR230" s="309"/>
      <c r="AS230" s="309"/>
      <c r="AT230" s="309"/>
      <c r="AU230" s="309"/>
      <c r="AV230" s="309"/>
      <c r="AW230" s="309"/>
      <c r="AX230" s="309"/>
      <c r="AY230" s="309"/>
    </row>
    <row r="231" spans="1:51" hidden="1" x14ac:dyDescent="0.2">
      <c r="A231" s="308" t="s">
        <v>1279</v>
      </c>
      <c r="B231" s="309">
        <v>4</v>
      </c>
      <c r="C231" s="309">
        <v>0</v>
      </c>
      <c r="D231" s="309">
        <v>4</v>
      </c>
      <c r="E231" s="309">
        <v>1</v>
      </c>
      <c r="F231" s="309">
        <v>3</v>
      </c>
      <c r="G231" s="309"/>
      <c r="H231" s="309"/>
      <c r="I231" s="309"/>
      <c r="J231" s="309"/>
      <c r="K231" s="309"/>
      <c r="L231" s="309"/>
      <c r="M231" s="309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  <c r="AD231" s="309"/>
      <c r="AE231" s="309"/>
      <c r="AF231" s="309"/>
      <c r="AG231" s="309"/>
      <c r="AH231" s="309"/>
      <c r="AI231" s="309"/>
      <c r="AJ231" s="309"/>
      <c r="AK231" s="309"/>
      <c r="AL231" s="309"/>
      <c r="AM231" s="309"/>
      <c r="AN231" s="309"/>
      <c r="AO231" s="309"/>
      <c r="AP231" s="309"/>
      <c r="AQ231" s="309"/>
      <c r="AR231" s="309"/>
      <c r="AS231" s="309"/>
      <c r="AT231" s="309"/>
      <c r="AU231" s="309"/>
      <c r="AV231" s="309"/>
      <c r="AW231" s="309"/>
      <c r="AX231" s="309"/>
      <c r="AY231" s="309"/>
    </row>
    <row r="232" spans="1:51" hidden="1" x14ac:dyDescent="0.2">
      <c r="A232" s="308" t="s">
        <v>1299</v>
      </c>
      <c r="B232" s="309">
        <v>4</v>
      </c>
      <c r="C232" s="309">
        <v>1</v>
      </c>
      <c r="D232" s="309">
        <v>3</v>
      </c>
      <c r="E232" s="309">
        <v>1</v>
      </c>
      <c r="F232" s="309">
        <v>3</v>
      </c>
      <c r="G232" s="309"/>
      <c r="H232" s="309"/>
      <c r="I232" s="309"/>
      <c r="J232" s="309"/>
      <c r="K232" s="309"/>
      <c r="L232" s="309"/>
      <c r="M232" s="309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  <c r="AD232" s="309"/>
      <c r="AE232" s="309"/>
      <c r="AF232" s="309"/>
      <c r="AG232" s="309"/>
      <c r="AH232" s="309"/>
      <c r="AI232" s="309"/>
      <c r="AJ232" s="309"/>
      <c r="AK232" s="309"/>
      <c r="AL232" s="309"/>
      <c r="AM232" s="309"/>
      <c r="AN232" s="309"/>
      <c r="AO232" s="309"/>
      <c r="AP232" s="309"/>
      <c r="AQ232" s="309"/>
      <c r="AR232" s="309"/>
      <c r="AS232" s="309"/>
      <c r="AT232" s="309"/>
      <c r="AU232" s="309"/>
      <c r="AV232" s="309"/>
      <c r="AW232" s="309"/>
      <c r="AX232" s="309"/>
      <c r="AY232" s="309"/>
    </row>
    <row r="233" spans="1:51" hidden="1" x14ac:dyDescent="0.2">
      <c r="A233" s="308" t="s">
        <v>1248</v>
      </c>
      <c r="B233" s="309">
        <v>215</v>
      </c>
      <c r="C233" s="309">
        <v>1</v>
      </c>
      <c r="D233" s="309">
        <v>214</v>
      </c>
      <c r="E233" s="309">
        <v>0</v>
      </c>
      <c r="F233" s="309">
        <v>215</v>
      </c>
      <c r="G233" s="309">
        <v>0</v>
      </c>
      <c r="H233" s="309"/>
      <c r="I233" s="309"/>
      <c r="J233" s="309"/>
      <c r="K233" s="309"/>
      <c r="L233" s="309"/>
      <c r="M233" s="309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  <c r="AD233" s="309"/>
      <c r="AE233" s="309"/>
      <c r="AF233" s="309"/>
      <c r="AG233" s="309"/>
      <c r="AH233" s="309"/>
      <c r="AI233" s="309"/>
      <c r="AJ233" s="309"/>
      <c r="AK233" s="309"/>
      <c r="AL233" s="309"/>
      <c r="AM233" s="309"/>
      <c r="AN233" s="309"/>
      <c r="AO233" s="309"/>
      <c r="AP233" s="309"/>
      <c r="AQ233" s="309"/>
      <c r="AR233" s="309"/>
      <c r="AS233" s="309"/>
      <c r="AT233" s="309"/>
      <c r="AU233" s="309"/>
      <c r="AV233" s="309"/>
      <c r="AW233" s="309"/>
      <c r="AX233" s="309"/>
      <c r="AY233" s="309"/>
    </row>
    <row r="234" spans="1:51" hidden="1" x14ac:dyDescent="0.2">
      <c r="A234" s="308" t="s">
        <v>1236</v>
      </c>
      <c r="B234" s="309">
        <v>30</v>
      </c>
      <c r="C234" s="309">
        <v>0</v>
      </c>
      <c r="D234" s="309">
        <v>30</v>
      </c>
      <c r="E234" s="309">
        <v>26</v>
      </c>
      <c r="F234" s="309">
        <v>1</v>
      </c>
      <c r="G234" s="309">
        <v>29</v>
      </c>
      <c r="H234" s="309"/>
      <c r="I234" s="309"/>
      <c r="J234" s="309"/>
      <c r="K234" s="309"/>
      <c r="L234" s="309"/>
      <c r="M234" s="309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  <c r="AD234" s="309"/>
      <c r="AE234" s="309"/>
      <c r="AF234" s="309"/>
      <c r="AG234" s="309"/>
      <c r="AH234" s="309"/>
      <c r="AI234" s="309"/>
      <c r="AJ234" s="309"/>
      <c r="AK234" s="309"/>
      <c r="AL234" s="309"/>
      <c r="AM234" s="309"/>
      <c r="AN234" s="309"/>
      <c r="AO234" s="309"/>
      <c r="AP234" s="309"/>
      <c r="AQ234" s="309"/>
      <c r="AR234" s="309"/>
      <c r="AS234" s="309"/>
      <c r="AT234" s="309"/>
      <c r="AU234" s="309"/>
      <c r="AV234" s="309"/>
      <c r="AW234" s="309"/>
      <c r="AX234" s="309"/>
      <c r="AY234" s="309"/>
    </row>
    <row r="235" spans="1:51" hidden="1" x14ac:dyDescent="0.2">
      <c r="A235" s="308" t="s">
        <v>1237</v>
      </c>
      <c r="B235" s="309">
        <v>81</v>
      </c>
      <c r="C235" s="309">
        <v>0</v>
      </c>
      <c r="D235" s="309">
        <v>81</v>
      </c>
      <c r="E235" s="309">
        <v>62</v>
      </c>
      <c r="F235" s="309">
        <v>19</v>
      </c>
      <c r="G235" s="309">
        <v>37</v>
      </c>
      <c r="H235" s="309"/>
      <c r="I235" s="309"/>
      <c r="J235" s="309"/>
      <c r="K235" s="309"/>
      <c r="L235" s="309"/>
      <c r="M235" s="309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  <c r="AD235" s="309"/>
      <c r="AE235" s="309"/>
      <c r="AF235" s="309"/>
      <c r="AG235" s="309"/>
      <c r="AH235" s="309"/>
      <c r="AI235" s="309"/>
      <c r="AJ235" s="309"/>
      <c r="AK235" s="309"/>
      <c r="AL235" s="309"/>
      <c r="AM235" s="309"/>
      <c r="AN235" s="309"/>
      <c r="AO235" s="309"/>
      <c r="AP235" s="309"/>
      <c r="AQ235" s="309"/>
      <c r="AR235" s="309"/>
      <c r="AS235" s="309"/>
      <c r="AT235" s="309"/>
      <c r="AU235" s="309"/>
      <c r="AV235" s="309"/>
      <c r="AW235" s="309"/>
      <c r="AX235" s="309"/>
      <c r="AY235" s="309"/>
    </row>
    <row r="236" spans="1:51" hidden="1" x14ac:dyDescent="0.2">
      <c r="A236" s="308" t="s">
        <v>1435</v>
      </c>
      <c r="B236" s="309">
        <v>24</v>
      </c>
      <c r="C236" s="309">
        <v>3</v>
      </c>
      <c r="D236" s="309">
        <v>21</v>
      </c>
      <c r="E236" s="309">
        <v>23</v>
      </c>
      <c r="F236" s="309">
        <v>1</v>
      </c>
      <c r="G236" s="309">
        <v>16</v>
      </c>
      <c r="H236" s="309"/>
      <c r="I236" s="309"/>
      <c r="J236" s="309"/>
      <c r="K236" s="309"/>
      <c r="L236" s="309"/>
      <c r="M236" s="309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  <c r="AD236" s="309"/>
      <c r="AE236" s="309"/>
      <c r="AF236" s="309"/>
      <c r="AG236" s="309"/>
      <c r="AH236" s="309"/>
      <c r="AI236" s="309"/>
      <c r="AJ236" s="309"/>
      <c r="AK236" s="309"/>
      <c r="AL236" s="309"/>
      <c r="AM236" s="309"/>
      <c r="AN236" s="309"/>
      <c r="AO236" s="309"/>
      <c r="AP236" s="309"/>
      <c r="AQ236" s="309"/>
      <c r="AR236" s="309"/>
      <c r="AS236" s="309"/>
      <c r="AT236" s="309"/>
      <c r="AU236" s="309"/>
      <c r="AV236" s="309"/>
      <c r="AW236" s="309"/>
      <c r="AX236" s="309"/>
      <c r="AY236" s="309"/>
    </row>
    <row r="237" spans="1:51" hidden="1" x14ac:dyDescent="0.2">
      <c r="A237" s="308" t="s">
        <v>1431</v>
      </c>
      <c r="B237" s="309">
        <v>9</v>
      </c>
      <c r="C237" s="309">
        <v>0</v>
      </c>
      <c r="D237" s="309">
        <v>9</v>
      </c>
      <c r="E237" s="309">
        <v>8</v>
      </c>
      <c r="F237" s="309">
        <v>1</v>
      </c>
      <c r="G237" s="309">
        <v>6</v>
      </c>
      <c r="H237" s="309"/>
      <c r="I237" s="309"/>
      <c r="J237" s="309"/>
      <c r="K237" s="309"/>
      <c r="L237" s="309"/>
      <c r="M237" s="309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  <c r="AD237" s="309"/>
      <c r="AE237" s="309"/>
      <c r="AF237" s="309"/>
      <c r="AG237" s="309"/>
      <c r="AH237" s="309"/>
      <c r="AI237" s="309"/>
      <c r="AJ237" s="309"/>
      <c r="AK237" s="309"/>
      <c r="AL237" s="309"/>
      <c r="AM237" s="309"/>
      <c r="AN237" s="309"/>
      <c r="AO237" s="309"/>
      <c r="AP237" s="309"/>
      <c r="AQ237" s="309"/>
      <c r="AR237" s="309"/>
      <c r="AS237" s="309"/>
      <c r="AT237" s="309"/>
      <c r="AU237" s="309"/>
      <c r="AV237" s="309"/>
      <c r="AW237" s="309"/>
      <c r="AX237" s="309"/>
      <c r="AY237" s="309"/>
    </row>
    <row r="238" spans="1:51" hidden="1" x14ac:dyDescent="0.2">
      <c r="A238" s="308" t="s">
        <v>1364</v>
      </c>
      <c r="B238" s="309">
        <v>14</v>
      </c>
      <c r="C238" s="309"/>
      <c r="D238" s="309">
        <v>14</v>
      </c>
      <c r="E238" s="309">
        <v>7</v>
      </c>
      <c r="F238" s="309">
        <v>7</v>
      </c>
      <c r="G238" s="309">
        <v>11</v>
      </c>
      <c r="H238" s="309"/>
      <c r="I238" s="309"/>
      <c r="J238" s="309"/>
      <c r="K238" s="309"/>
      <c r="L238" s="309"/>
      <c r="M238" s="309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  <c r="AD238" s="309"/>
      <c r="AE238" s="309"/>
      <c r="AF238" s="309"/>
      <c r="AG238" s="309"/>
      <c r="AH238" s="309"/>
      <c r="AI238" s="309"/>
      <c r="AJ238" s="309"/>
      <c r="AK238" s="309"/>
      <c r="AL238" s="309"/>
      <c r="AM238" s="309"/>
      <c r="AN238" s="309"/>
      <c r="AO238" s="309"/>
      <c r="AP238" s="309"/>
      <c r="AQ238" s="309"/>
      <c r="AR238" s="309"/>
      <c r="AS238" s="309"/>
      <c r="AT238" s="309"/>
      <c r="AU238" s="309"/>
      <c r="AV238" s="309"/>
      <c r="AW238" s="309"/>
      <c r="AX238" s="309"/>
      <c r="AY238" s="309"/>
    </row>
    <row r="239" spans="1:51" hidden="1" x14ac:dyDescent="0.2">
      <c r="A239" s="308" t="s">
        <v>1283</v>
      </c>
      <c r="B239" s="309">
        <v>67</v>
      </c>
      <c r="C239" s="309">
        <v>7</v>
      </c>
      <c r="D239" s="309">
        <v>60</v>
      </c>
      <c r="E239" s="309">
        <v>63</v>
      </c>
      <c r="F239" s="309">
        <v>1</v>
      </c>
      <c r="G239" s="309">
        <v>29</v>
      </c>
      <c r="H239" s="309"/>
      <c r="I239" s="309"/>
      <c r="J239" s="309"/>
      <c r="K239" s="309"/>
      <c r="L239" s="309"/>
      <c r="M239" s="309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  <c r="AD239" s="309"/>
      <c r="AE239" s="309"/>
      <c r="AF239" s="309"/>
      <c r="AG239" s="309"/>
      <c r="AH239" s="309"/>
      <c r="AI239" s="309"/>
      <c r="AJ239" s="309"/>
      <c r="AK239" s="309"/>
      <c r="AL239" s="309"/>
      <c r="AM239" s="309"/>
      <c r="AN239" s="309"/>
      <c r="AO239" s="309"/>
      <c r="AP239" s="309"/>
      <c r="AQ239" s="309"/>
      <c r="AR239" s="309"/>
      <c r="AS239" s="309"/>
      <c r="AT239" s="309"/>
      <c r="AU239" s="309"/>
      <c r="AV239" s="309"/>
      <c r="AW239" s="309"/>
      <c r="AX239" s="309"/>
      <c r="AY239" s="309"/>
    </row>
    <row r="240" spans="1:51" hidden="1" x14ac:dyDescent="0.2">
      <c r="A240" s="308" t="s">
        <v>1316</v>
      </c>
      <c r="B240" s="309">
        <v>823</v>
      </c>
      <c r="C240" s="309">
        <v>667</v>
      </c>
      <c r="D240" s="309">
        <v>156</v>
      </c>
      <c r="E240" s="309">
        <v>454</v>
      </c>
      <c r="F240" s="309">
        <v>309</v>
      </c>
      <c r="G240" s="309">
        <v>0</v>
      </c>
      <c r="H240" s="309"/>
      <c r="I240" s="309"/>
      <c r="J240" s="309"/>
      <c r="K240" s="309"/>
      <c r="L240" s="309"/>
      <c r="M240" s="309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  <c r="AD240" s="309"/>
      <c r="AE240" s="309"/>
      <c r="AF240" s="309"/>
      <c r="AG240" s="309"/>
      <c r="AH240" s="309"/>
      <c r="AI240" s="309"/>
      <c r="AJ240" s="309"/>
      <c r="AK240" s="309"/>
      <c r="AL240" s="309"/>
      <c r="AM240" s="309"/>
      <c r="AN240" s="309"/>
      <c r="AO240" s="309"/>
      <c r="AP240" s="309"/>
      <c r="AQ240" s="309"/>
      <c r="AR240" s="309"/>
      <c r="AS240" s="309"/>
      <c r="AT240" s="309"/>
      <c r="AU240" s="309"/>
      <c r="AV240" s="309"/>
      <c r="AW240" s="309"/>
      <c r="AX240" s="309"/>
      <c r="AY240" s="309"/>
    </row>
    <row r="241" spans="1:51" hidden="1" x14ac:dyDescent="0.2">
      <c r="A241" s="308" t="s">
        <v>1338</v>
      </c>
      <c r="B241" s="309">
        <v>1013</v>
      </c>
      <c r="C241" s="309">
        <v>840</v>
      </c>
      <c r="D241" s="309">
        <v>173</v>
      </c>
      <c r="E241" s="309">
        <v>419</v>
      </c>
      <c r="F241" s="309">
        <v>517</v>
      </c>
      <c r="G241" s="309">
        <v>0</v>
      </c>
      <c r="H241" s="309"/>
      <c r="I241" s="309"/>
      <c r="J241" s="309"/>
      <c r="K241" s="309"/>
      <c r="L241" s="309"/>
      <c r="M241" s="309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  <c r="AD241" s="309"/>
      <c r="AE241" s="309"/>
      <c r="AF241" s="309"/>
      <c r="AG241" s="309"/>
      <c r="AH241" s="309"/>
      <c r="AI241" s="309"/>
      <c r="AJ241" s="309"/>
      <c r="AK241" s="309"/>
      <c r="AL241" s="309"/>
      <c r="AM241" s="309"/>
      <c r="AN241" s="309"/>
      <c r="AO241" s="309"/>
      <c r="AP241" s="309"/>
      <c r="AQ241" s="309"/>
      <c r="AR241" s="309"/>
      <c r="AS241" s="309"/>
      <c r="AT241" s="309"/>
      <c r="AU241" s="309"/>
      <c r="AV241" s="309"/>
      <c r="AW241" s="309"/>
      <c r="AX241" s="309"/>
      <c r="AY241" s="309"/>
    </row>
    <row r="242" spans="1:51" hidden="1" x14ac:dyDescent="0.2">
      <c r="A242" s="308" t="s">
        <v>1255</v>
      </c>
      <c r="B242" s="309">
        <v>117</v>
      </c>
      <c r="C242" s="309">
        <v>6</v>
      </c>
      <c r="D242" s="309">
        <v>111</v>
      </c>
      <c r="E242" s="309">
        <v>105</v>
      </c>
      <c r="F242" s="309">
        <v>5</v>
      </c>
      <c r="G242" s="309">
        <v>77</v>
      </c>
      <c r="H242" s="309"/>
      <c r="I242" s="309"/>
      <c r="J242" s="309"/>
      <c r="K242" s="309"/>
      <c r="L242" s="309"/>
      <c r="M242" s="309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  <c r="AD242" s="309"/>
      <c r="AE242" s="309"/>
      <c r="AF242" s="309"/>
      <c r="AG242" s="309"/>
      <c r="AH242" s="309"/>
      <c r="AI242" s="309"/>
      <c r="AJ242" s="309"/>
      <c r="AK242" s="309"/>
      <c r="AL242" s="309"/>
      <c r="AM242" s="309"/>
      <c r="AN242" s="309"/>
      <c r="AO242" s="309"/>
      <c r="AP242" s="309"/>
      <c r="AQ242" s="309"/>
      <c r="AR242" s="309"/>
      <c r="AS242" s="309"/>
      <c r="AT242" s="309"/>
      <c r="AU242" s="309"/>
      <c r="AV242" s="309"/>
      <c r="AW242" s="309"/>
      <c r="AX242" s="309"/>
      <c r="AY242" s="309"/>
    </row>
    <row r="243" spans="1:51" hidden="1" x14ac:dyDescent="0.2">
      <c r="A243" s="308" t="s">
        <v>1256</v>
      </c>
      <c r="B243" s="309">
        <v>71</v>
      </c>
      <c r="C243" s="309">
        <v>54</v>
      </c>
      <c r="D243" s="309">
        <v>17</v>
      </c>
      <c r="E243" s="309">
        <v>68</v>
      </c>
      <c r="F243" s="309">
        <v>1</v>
      </c>
      <c r="G243" s="309">
        <v>2</v>
      </c>
      <c r="H243" s="309"/>
      <c r="I243" s="309"/>
      <c r="J243" s="309"/>
      <c r="K243" s="309"/>
      <c r="L243" s="309"/>
      <c r="M243" s="309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  <c r="AD243" s="309"/>
      <c r="AE243" s="309"/>
      <c r="AF243" s="309"/>
      <c r="AG243" s="309"/>
      <c r="AH243" s="309"/>
      <c r="AI243" s="309"/>
      <c r="AJ243" s="309"/>
      <c r="AK243" s="309"/>
      <c r="AL243" s="309"/>
      <c r="AM243" s="309"/>
      <c r="AN243" s="309"/>
      <c r="AO243" s="309"/>
      <c r="AP243" s="309"/>
      <c r="AQ243" s="309"/>
      <c r="AR243" s="309"/>
      <c r="AS243" s="309"/>
      <c r="AT243" s="309"/>
      <c r="AU243" s="309"/>
      <c r="AV243" s="309"/>
      <c r="AW243" s="309"/>
      <c r="AX243" s="309"/>
      <c r="AY243" s="309"/>
    </row>
    <row r="244" spans="1:51" hidden="1" x14ac:dyDescent="0.2">
      <c r="A244" s="308" t="s">
        <v>1257</v>
      </c>
      <c r="B244" s="309">
        <v>161</v>
      </c>
      <c r="C244" s="309">
        <v>18</v>
      </c>
      <c r="D244" s="309">
        <v>143</v>
      </c>
      <c r="E244" s="309">
        <v>120</v>
      </c>
      <c r="F244" s="309">
        <v>28</v>
      </c>
      <c r="G244" s="309">
        <v>78</v>
      </c>
      <c r="H244" s="309"/>
      <c r="I244" s="309"/>
      <c r="J244" s="309"/>
      <c r="K244" s="309"/>
      <c r="L244" s="309"/>
      <c r="M244" s="309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  <c r="AD244" s="309"/>
      <c r="AE244" s="309"/>
      <c r="AF244" s="309"/>
      <c r="AG244" s="309"/>
      <c r="AH244" s="309"/>
      <c r="AI244" s="309"/>
      <c r="AJ244" s="309"/>
      <c r="AK244" s="309"/>
      <c r="AL244" s="309"/>
      <c r="AM244" s="309"/>
      <c r="AN244" s="309"/>
      <c r="AO244" s="309"/>
      <c r="AP244" s="309"/>
      <c r="AQ244" s="309"/>
      <c r="AR244" s="309"/>
      <c r="AS244" s="309"/>
      <c r="AT244" s="309"/>
      <c r="AU244" s="309"/>
      <c r="AV244" s="309"/>
      <c r="AW244" s="309"/>
      <c r="AX244" s="309"/>
      <c r="AY244" s="309"/>
    </row>
    <row r="245" spans="1:51" hidden="1" x14ac:dyDescent="0.2">
      <c r="A245" s="308" t="s">
        <v>1258</v>
      </c>
      <c r="B245" s="309">
        <v>6</v>
      </c>
      <c r="C245" s="309">
        <v>1</v>
      </c>
      <c r="D245" s="309">
        <v>5</v>
      </c>
      <c r="E245" s="309">
        <v>2</v>
      </c>
      <c r="F245" s="309">
        <v>1</v>
      </c>
      <c r="G245" s="309">
        <v>1</v>
      </c>
      <c r="H245" s="309"/>
      <c r="I245" s="309"/>
      <c r="J245" s="309"/>
      <c r="K245" s="309"/>
      <c r="L245" s="309"/>
      <c r="M245" s="309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  <c r="AD245" s="309"/>
      <c r="AE245" s="309"/>
      <c r="AF245" s="309"/>
      <c r="AG245" s="309"/>
      <c r="AH245" s="309"/>
      <c r="AI245" s="309"/>
      <c r="AJ245" s="309"/>
      <c r="AK245" s="309"/>
      <c r="AL245" s="309"/>
      <c r="AM245" s="309"/>
      <c r="AN245" s="309"/>
      <c r="AO245" s="309"/>
      <c r="AP245" s="309"/>
      <c r="AQ245" s="309"/>
      <c r="AR245" s="309"/>
      <c r="AS245" s="309"/>
      <c r="AT245" s="309"/>
      <c r="AU245" s="309"/>
      <c r="AV245" s="309"/>
      <c r="AW245" s="309"/>
      <c r="AX245" s="309"/>
      <c r="AY245" s="309"/>
    </row>
    <row r="246" spans="1:51" hidden="1" x14ac:dyDescent="0.2">
      <c r="A246" s="308" t="s">
        <v>1317</v>
      </c>
      <c r="B246" s="309">
        <v>35</v>
      </c>
      <c r="C246" s="309">
        <v>14</v>
      </c>
      <c r="D246" s="309">
        <v>21</v>
      </c>
      <c r="E246" s="309">
        <v>10</v>
      </c>
      <c r="F246" s="309">
        <v>25</v>
      </c>
      <c r="G246" s="309"/>
      <c r="H246" s="309"/>
      <c r="I246" s="309"/>
      <c r="J246" s="309"/>
      <c r="K246" s="309"/>
      <c r="L246" s="309"/>
      <c r="M246" s="309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  <c r="AD246" s="309"/>
      <c r="AE246" s="309"/>
      <c r="AF246" s="309"/>
      <c r="AG246" s="309"/>
      <c r="AH246" s="309"/>
      <c r="AI246" s="309"/>
      <c r="AJ246" s="309"/>
      <c r="AK246" s="309"/>
      <c r="AL246" s="309"/>
      <c r="AM246" s="309"/>
      <c r="AN246" s="309"/>
      <c r="AO246" s="309"/>
      <c r="AP246" s="309"/>
      <c r="AQ246" s="309"/>
      <c r="AR246" s="309"/>
      <c r="AS246" s="309"/>
      <c r="AT246" s="309"/>
      <c r="AU246" s="309"/>
      <c r="AV246" s="309"/>
      <c r="AW246" s="309"/>
      <c r="AX246" s="309"/>
      <c r="AY246" s="309"/>
    </row>
    <row r="247" spans="1:51" hidden="1" x14ac:dyDescent="0.2">
      <c r="A247" s="308" t="s">
        <v>1432</v>
      </c>
      <c r="B247" s="309">
        <v>3</v>
      </c>
      <c r="C247" s="309">
        <v>1</v>
      </c>
      <c r="D247" s="309">
        <v>2</v>
      </c>
      <c r="E247" s="309">
        <v>2</v>
      </c>
      <c r="F247" s="309">
        <v>1</v>
      </c>
      <c r="G247" s="309"/>
      <c r="H247" s="309"/>
      <c r="I247" s="309"/>
      <c r="J247" s="309"/>
      <c r="K247" s="309"/>
      <c r="L247" s="309"/>
      <c r="M247" s="309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  <c r="AD247" s="309"/>
      <c r="AE247" s="309"/>
      <c r="AF247" s="309"/>
      <c r="AG247" s="309"/>
      <c r="AH247" s="309"/>
      <c r="AI247" s="309"/>
      <c r="AJ247" s="309"/>
      <c r="AK247" s="309"/>
      <c r="AL247" s="309"/>
      <c r="AM247" s="309"/>
      <c r="AN247" s="309"/>
      <c r="AO247" s="309"/>
      <c r="AP247" s="309"/>
      <c r="AQ247" s="309"/>
      <c r="AR247" s="309"/>
      <c r="AS247" s="309"/>
      <c r="AT247" s="309"/>
      <c r="AU247" s="309"/>
      <c r="AV247" s="309"/>
      <c r="AW247" s="309"/>
      <c r="AX247" s="309"/>
      <c r="AY247" s="309"/>
    </row>
    <row r="248" spans="1:51" hidden="1" x14ac:dyDescent="0.2">
      <c r="A248" s="308" t="s">
        <v>1234</v>
      </c>
      <c r="B248" s="309">
        <v>29838</v>
      </c>
      <c r="C248" s="309">
        <v>7626</v>
      </c>
      <c r="D248" s="309">
        <v>22212</v>
      </c>
      <c r="E248" s="309">
        <v>114</v>
      </c>
      <c r="F248" s="309">
        <v>27385</v>
      </c>
      <c r="G248" s="309">
        <v>9737</v>
      </c>
      <c r="H248" s="309"/>
      <c r="I248" s="309"/>
      <c r="J248" s="309"/>
      <c r="K248" s="309"/>
      <c r="L248" s="309"/>
      <c r="M248" s="309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  <c r="AD248" s="309"/>
      <c r="AE248" s="309"/>
      <c r="AF248" s="309"/>
      <c r="AG248" s="309"/>
      <c r="AH248" s="309"/>
      <c r="AI248" s="309"/>
      <c r="AJ248" s="309"/>
      <c r="AK248" s="309"/>
      <c r="AL248" s="309"/>
      <c r="AM248" s="309"/>
      <c r="AN248" s="309"/>
      <c r="AO248" s="309"/>
      <c r="AP248" s="309"/>
      <c r="AQ248" s="309"/>
      <c r="AR248" s="309"/>
      <c r="AS248" s="309"/>
      <c r="AT248" s="309"/>
      <c r="AU248" s="309"/>
      <c r="AV248" s="309"/>
      <c r="AW248" s="309"/>
      <c r="AX248" s="309"/>
      <c r="AY248" s="309"/>
    </row>
    <row r="249" spans="1:51" hidden="1" x14ac:dyDescent="0.2">
      <c r="A249" s="308" t="s">
        <v>1280</v>
      </c>
      <c r="B249" s="309">
        <v>17796</v>
      </c>
      <c r="C249" s="309">
        <v>2235</v>
      </c>
      <c r="D249" s="309">
        <v>15561</v>
      </c>
      <c r="E249" s="309">
        <v>131</v>
      </c>
      <c r="F249" s="309">
        <v>17103</v>
      </c>
      <c r="G249" s="309">
        <v>72</v>
      </c>
      <c r="H249" s="309"/>
      <c r="I249" s="309"/>
      <c r="J249" s="309"/>
      <c r="K249" s="309"/>
      <c r="L249" s="309"/>
      <c r="M249" s="309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  <c r="AD249" s="309"/>
      <c r="AE249" s="309"/>
      <c r="AF249" s="309"/>
      <c r="AG249" s="309"/>
      <c r="AH249" s="309"/>
      <c r="AI249" s="309"/>
      <c r="AJ249" s="309"/>
      <c r="AK249" s="309"/>
      <c r="AL249" s="309"/>
      <c r="AM249" s="309"/>
      <c r="AN249" s="309"/>
      <c r="AO249" s="309"/>
      <c r="AP249" s="309"/>
      <c r="AQ249" s="309"/>
      <c r="AR249" s="309"/>
      <c r="AS249" s="309"/>
      <c r="AT249" s="309"/>
      <c r="AU249" s="309"/>
      <c r="AV249" s="309"/>
      <c r="AW249" s="309"/>
      <c r="AX249" s="309"/>
      <c r="AY249" s="309"/>
    </row>
    <row r="250" spans="1:51" hidden="1" x14ac:dyDescent="0.2">
      <c r="A250" s="308" t="s">
        <v>1348</v>
      </c>
      <c r="B250" s="309">
        <v>389</v>
      </c>
      <c r="C250" s="309">
        <v>8</v>
      </c>
      <c r="D250" s="309">
        <v>381</v>
      </c>
      <c r="E250" s="309">
        <v>0</v>
      </c>
      <c r="F250" s="309">
        <v>365</v>
      </c>
      <c r="G250" s="309"/>
      <c r="H250" s="309"/>
      <c r="I250" s="309"/>
      <c r="J250" s="309"/>
      <c r="K250" s="309"/>
      <c r="L250" s="309"/>
      <c r="M250" s="309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  <c r="AD250" s="309"/>
      <c r="AE250" s="309"/>
      <c r="AF250" s="309"/>
      <c r="AG250" s="309"/>
      <c r="AH250" s="309"/>
      <c r="AI250" s="309"/>
      <c r="AJ250" s="309"/>
      <c r="AK250" s="309"/>
      <c r="AL250" s="309"/>
      <c r="AM250" s="309"/>
      <c r="AN250" s="309"/>
      <c r="AO250" s="309"/>
      <c r="AP250" s="309"/>
      <c r="AQ250" s="309"/>
      <c r="AR250" s="309"/>
      <c r="AS250" s="309"/>
      <c r="AT250" s="309"/>
      <c r="AU250" s="309"/>
      <c r="AV250" s="309"/>
      <c r="AW250" s="309"/>
      <c r="AX250" s="309"/>
      <c r="AY250" s="309"/>
    </row>
    <row r="251" spans="1:51" hidden="1" x14ac:dyDescent="0.2">
      <c r="A251" s="308" t="s">
        <v>1349</v>
      </c>
      <c r="B251" s="309">
        <v>157</v>
      </c>
      <c r="C251" s="309">
        <v>4</v>
      </c>
      <c r="D251" s="309">
        <v>153</v>
      </c>
      <c r="E251" s="309"/>
      <c r="F251" s="309">
        <v>118</v>
      </c>
      <c r="G251" s="309"/>
      <c r="H251" s="309"/>
      <c r="I251" s="309"/>
      <c r="J251" s="309"/>
      <c r="K251" s="309"/>
      <c r="L251" s="309"/>
      <c r="M251" s="309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  <c r="AD251" s="309"/>
      <c r="AE251" s="309"/>
      <c r="AF251" s="309"/>
      <c r="AG251" s="309"/>
      <c r="AH251" s="309"/>
      <c r="AI251" s="309"/>
      <c r="AJ251" s="309"/>
      <c r="AK251" s="309"/>
      <c r="AL251" s="309"/>
      <c r="AM251" s="309"/>
      <c r="AN251" s="309"/>
      <c r="AO251" s="309"/>
      <c r="AP251" s="309"/>
      <c r="AQ251" s="309"/>
      <c r="AR251" s="309"/>
      <c r="AS251" s="309"/>
      <c r="AT251" s="309"/>
      <c r="AU251" s="309"/>
      <c r="AV251" s="309"/>
      <c r="AW251" s="309"/>
      <c r="AX251" s="309"/>
      <c r="AY251" s="309"/>
    </row>
    <row r="252" spans="1:51" hidden="1" x14ac:dyDescent="0.2">
      <c r="A252" s="308" t="s">
        <v>1434</v>
      </c>
      <c r="B252" s="309">
        <v>97</v>
      </c>
      <c r="C252" s="309">
        <v>0</v>
      </c>
      <c r="D252" s="309">
        <v>97</v>
      </c>
      <c r="E252" s="309">
        <v>0</v>
      </c>
      <c r="F252" s="309">
        <v>97</v>
      </c>
      <c r="G252" s="309"/>
      <c r="H252" s="309"/>
      <c r="I252" s="309"/>
      <c r="J252" s="309"/>
      <c r="K252" s="309"/>
      <c r="L252" s="309"/>
      <c r="M252" s="309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  <c r="AD252" s="309"/>
      <c r="AE252" s="309"/>
      <c r="AF252" s="309"/>
      <c r="AG252" s="309"/>
      <c r="AH252" s="309"/>
      <c r="AI252" s="309"/>
      <c r="AJ252" s="309"/>
      <c r="AK252" s="309"/>
      <c r="AL252" s="309"/>
      <c r="AM252" s="309"/>
      <c r="AN252" s="309"/>
      <c r="AO252" s="309"/>
      <c r="AP252" s="309"/>
      <c r="AQ252" s="309"/>
      <c r="AR252" s="309"/>
      <c r="AS252" s="309"/>
      <c r="AT252" s="309"/>
      <c r="AU252" s="309"/>
      <c r="AV252" s="309"/>
      <c r="AW252" s="309"/>
      <c r="AX252" s="309"/>
      <c r="AY252" s="309"/>
    </row>
    <row r="253" spans="1:51" hidden="1" x14ac:dyDescent="0.2">
      <c r="A253" s="308" t="s">
        <v>1281</v>
      </c>
      <c r="B253" s="309">
        <v>1918</v>
      </c>
      <c r="C253" s="309">
        <v>1625</v>
      </c>
      <c r="D253" s="309">
        <v>293</v>
      </c>
      <c r="E253" s="309">
        <v>77</v>
      </c>
      <c r="F253" s="309">
        <v>1798</v>
      </c>
      <c r="G253" s="309">
        <v>3</v>
      </c>
      <c r="H253" s="309"/>
      <c r="I253" s="309"/>
      <c r="J253" s="309"/>
      <c r="K253" s="309"/>
      <c r="L253" s="309"/>
      <c r="M253" s="309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  <c r="AD253" s="309"/>
      <c r="AE253" s="309"/>
      <c r="AF253" s="309"/>
      <c r="AG253" s="309"/>
      <c r="AH253" s="309"/>
      <c r="AI253" s="309"/>
      <c r="AJ253" s="309"/>
      <c r="AK253" s="309"/>
      <c r="AL253" s="309"/>
      <c r="AM253" s="309"/>
      <c r="AN253" s="309"/>
      <c r="AO253" s="309"/>
      <c r="AP253" s="309"/>
      <c r="AQ253" s="309"/>
      <c r="AR253" s="309"/>
      <c r="AS253" s="309"/>
      <c r="AT253" s="309"/>
      <c r="AU253" s="309"/>
      <c r="AV253" s="309"/>
      <c r="AW253" s="309"/>
      <c r="AX253" s="309"/>
      <c r="AY253" s="309"/>
    </row>
    <row r="254" spans="1:51" hidden="1" x14ac:dyDescent="0.2">
      <c r="A254" s="308" t="s">
        <v>1304</v>
      </c>
      <c r="B254" s="309">
        <v>18</v>
      </c>
      <c r="C254" s="309"/>
      <c r="D254" s="309">
        <v>18</v>
      </c>
      <c r="E254" s="309">
        <v>1</v>
      </c>
      <c r="F254" s="309">
        <v>17</v>
      </c>
      <c r="G254" s="309"/>
      <c r="H254" s="309"/>
      <c r="I254" s="309"/>
      <c r="J254" s="309"/>
      <c r="K254" s="309"/>
      <c r="L254" s="309"/>
      <c r="M254" s="309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  <c r="AD254" s="309"/>
      <c r="AE254" s="309"/>
      <c r="AF254" s="309"/>
      <c r="AG254" s="309"/>
      <c r="AH254" s="309"/>
      <c r="AI254" s="309"/>
      <c r="AJ254" s="309"/>
      <c r="AK254" s="309"/>
      <c r="AL254" s="309"/>
      <c r="AM254" s="309"/>
      <c r="AN254" s="309"/>
      <c r="AO254" s="309"/>
      <c r="AP254" s="309"/>
      <c r="AQ254" s="309"/>
      <c r="AR254" s="309"/>
      <c r="AS254" s="309"/>
      <c r="AT254" s="309"/>
      <c r="AU254" s="309"/>
      <c r="AV254" s="309"/>
      <c r="AW254" s="309"/>
      <c r="AX254" s="309"/>
      <c r="AY254" s="309"/>
    </row>
    <row r="255" spans="1:51" hidden="1" x14ac:dyDescent="0.2">
      <c r="A255" s="308" t="s">
        <v>1371</v>
      </c>
      <c r="B255" s="309">
        <v>158</v>
      </c>
      <c r="C255" s="309">
        <v>151</v>
      </c>
      <c r="D255" s="309">
        <v>7</v>
      </c>
      <c r="E255" s="309">
        <v>9</v>
      </c>
      <c r="F255" s="309">
        <v>118</v>
      </c>
      <c r="G255" s="309">
        <v>0</v>
      </c>
      <c r="H255" s="309"/>
      <c r="I255" s="309"/>
      <c r="J255" s="309"/>
      <c r="K255" s="309"/>
      <c r="L255" s="309"/>
      <c r="M255" s="309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  <c r="AD255" s="309"/>
      <c r="AE255" s="309"/>
      <c r="AF255" s="309"/>
      <c r="AG255" s="309"/>
      <c r="AH255" s="309"/>
      <c r="AI255" s="309"/>
      <c r="AJ255" s="309"/>
      <c r="AK255" s="309"/>
      <c r="AL255" s="309"/>
      <c r="AM255" s="309"/>
      <c r="AN255" s="309"/>
      <c r="AO255" s="309"/>
      <c r="AP255" s="309"/>
      <c r="AQ255" s="309"/>
      <c r="AR255" s="309"/>
      <c r="AS255" s="309"/>
      <c r="AT255" s="309"/>
      <c r="AU255" s="309"/>
      <c r="AV255" s="309"/>
      <c r="AW255" s="309"/>
      <c r="AX255" s="309"/>
      <c r="AY255" s="309"/>
    </row>
    <row r="256" spans="1:51" hidden="1" x14ac:dyDescent="0.2">
      <c r="A256" s="308" t="s">
        <v>1419</v>
      </c>
      <c r="B256" s="309">
        <v>2</v>
      </c>
      <c r="C256" s="309">
        <v>2</v>
      </c>
      <c r="D256" s="309"/>
      <c r="E256" s="309"/>
      <c r="F256" s="309">
        <v>2</v>
      </c>
      <c r="G256" s="309"/>
      <c r="H256" s="309"/>
      <c r="I256" s="309"/>
      <c r="J256" s="309"/>
      <c r="K256" s="309"/>
      <c r="L256" s="309"/>
      <c r="M256" s="309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  <c r="AD256" s="309"/>
      <c r="AE256" s="309"/>
      <c r="AF256" s="309"/>
      <c r="AG256" s="309"/>
      <c r="AH256" s="309"/>
      <c r="AI256" s="309"/>
      <c r="AJ256" s="309"/>
      <c r="AK256" s="309"/>
      <c r="AL256" s="309"/>
      <c r="AM256" s="309"/>
      <c r="AN256" s="309"/>
      <c r="AO256" s="309"/>
      <c r="AP256" s="309"/>
      <c r="AQ256" s="309"/>
      <c r="AR256" s="309"/>
      <c r="AS256" s="309"/>
      <c r="AT256" s="309"/>
      <c r="AU256" s="309"/>
      <c r="AV256" s="309"/>
      <c r="AW256" s="309"/>
      <c r="AX256" s="309"/>
      <c r="AY256" s="309"/>
    </row>
    <row r="257" spans="1:51" hidden="1" x14ac:dyDescent="0.2">
      <c r="A257" s="308" t="s">
        <v>1354</v>
      </c>
      <c r="B257" s="309">
        <v>597</v>
      </c>
      <c r="C257" s="309">
        <v>446</v>
      </c>
      <c r="D257" s="309">
        <v>151</v>
      </c>
      <c r="E257" s="309">
        <v>4</v>
      </c>
      <c r="F257" s="309">
        <v>541</v>
      </c>
      <c r="G257" s="309">
        <v>0</v>
      </c>
      <c r="H257" s="309"/>
      <c r="I257" s="309"/>
      <c r="J257" s="309"/>
      <c r="K257" s="309"/>
      <c r="L257" s="309"/>
      <c r="M257" s="309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  <c r="AD257" s="309"/>
      <c r="AE257" s="309"/>
      <c r="AF257" s="309"/>
      <c r="AG257" s="309"/>
      <c r="AH257" s="309"/>
      <c r="AI257" s="309"/>
      <c r="AJ257" s="309"/>
      <c r="AK257" s="309"/>
      <c r="AL257" s="309"/>
      <c r="AM257" s="309"/>
      <c r="AN257" s="309"/>
      <c r="AO257" s="309"/>
      <c r="AP257" s="309"/>
      <c r="AQ257" s="309"/>
      <c r="AR257" s="309"/>
      <c r="AS257" s="309"/>
      <c r="AT257" s="309"/>
      <c r="AU257" s="309"/>
      <c r="AV257" s="309"/>
      <c r="AW257" s="309"/>
      <c r="AX257" s="309"/>
      <c r="AY257" s="309"/>
    </row>
    <row r="258" spans="1:51" hidden="1" x14ac:dyDescent="0.2">
      <c r="A258" s="308" t="s">
        <v>1282</v>
      </c>
      <c r="B258" s="309">
        <v>199</v>
      </c>
      <c r="C258" s="309">
        <v>179</v>
      </c>
      <c r="D258" s="309">
        <v>20</v>
      </c>
      <c r="E258" s="309">
        <v>2</v>
      </c>
      <c r="F258" s="309">
        <v>197</v>
      </c>
      <c r="G258" s="309"/>
      <c r="H258" s="309"/>
      <c r="I258" s="309"/>
      <c r="J258" s="309"/>
      <c r="K258" s="309"/>
      <c r="L258" s="309"/>
      <c r="M258" s="309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  <c r="AD258" s="309"/>
      <c r="AE258" s="309"/>
      <c r="AF258" s="309"/>
      <c r="AG258" s="309"/>
      <c r="AH258" s="309"/>
      <c r="AI258" s="309"/>
      <c r="AJ258" s="309"/>
      <c r="AK258" s="309"/>
      <c r="AL258" s="309"/>
      <c r="AM258" s="309"/>
      <c r="AN258" s="309"/>
      <c r="AO258" s="309"/>
      <c r="AP258" s="309"/>
      <c r="AQ258" s="309"/>
      <c r="AR258" s="309"/>
      <c r="AS258" s="309"/>
      <c r="AT258" s="309"/>
      <c r="AU258" s="309"/>
      <c r="AV258" s="309"/>
      <c r="AW258" s="309"/>
      <c r="AX258" s="309"/>
      <c r="AY258" s="309"/>
    </row>
    <row r="259" spans="1:51" hidden="1" x14ac:dyDescent="0.2">
      <c r="A259" s="308" t="s">
        <v>1235</v>
      </c>
      <c r="B259" s="309">
        <v>517</v>
      </c>
      <c r="C259" s="309">
        <v>2</v>
      </c>
      <c r="D259" s="309">
        <v>515</v>
      </c>
      <c r="E259" s="309">
        <v>4</v>
      </c>
      <c r="F259" s="309">
        <v>516</v>
      </c>
      <c r="G259" s="309">
        <v>0</v>
      </c>
      <c r="H259" s="309"/>
      <c r="I259" s="309"/>
      <c r="J259" s="309"/>
      <c r="K259" s="309"/>
      <c r="L259" s="309"/>
      <c r="M259" s="309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  <c r="AD259" s="309"/>
      <c r="AE259" s="309"/>
      <c r="AF259" s="309"/>
      <c r="AG259" s="309"/>
      <c r="AH259" s="309"/>
      <c r="AI259" s="309"/>
      <c r="AJ259" s="309"/>
      <c r="AK259" s="309"/>
      <c r="AL259" s="309"/>
      <c r="AM259" s="309"/>
      <c r="AN259" s="309"/>
      <c r="AO259" s="309"/>
      <c r="AP259" s="309"/>
      <c r="AQ259" s="309"/>
      <c r="AR259" s="309"/>
      <c r="AS259" s="309"/>
      <c r="AT259" s="309"/>
      <c r="AU259" s="309"/>
      <c r="AV259" s="309"/>
      <c r="AW259" s="309"/>
      <c r="AX259" s="309"/>
      <c r="AY259" s="309"/>
    </row>
    <row r="260" spans="1:51" hidden="1" x14ac:dyDescent="0.2">
      <c r="A260" s="308" t="s">
        <v>1417</v>
      </c>
      <c r="B260" s="309">
        <v>114</v>
      </c>
      <c r="C260" s="309">
        <v>114</v>
      </c>
      <c r="D260" s="309"/>
      <c r="E260" s="309"/>
      <c r="F260" s="309">
        <v>114</v>
      </c>
      <c r="G260" s="309"/>
      <c r="H260" s="309"/>
      <c r="I260" s="309"/>
      <c r="J260" s="309"/>
      <c r="K260" s="309"/>
      <c r="L260" s="309"/>
      <c r="M260" s="309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  <c r="AD260" s="309"/>
      <c r="AE260" s="309"/>
      <c r="AF260" s="309"/>
      <c r="AG260" s="309"/>
      <c r="AH260" s="309"/>
      <c r="AI260" s="309"/>
      <c r="AJ260" s="309"/>
      <c r="AK260" s="309"/>
      <c r="AL260" s="309"/>
      <c r="AM260" s="309"/>
      <c r="AN260" s="309"/>
      <c r="AO260" s="309"/>
      <c r="AP260" s="309"/>
      <c r="AQ260" s="309"/>
      <c r="AR260" s="309"/>
      <c r="AS260" s="309"/>
      <c r="AT260" s="309"/>
      <c r="AU260" s="309"/>
      <c r="AV260" s="309"/>
      <c r="AW260" s="309"/>
      <c r="AX260" s="309"/>
      <c r="AY260" s="309"/>
    </row>
    <row r="261" spans="1:51" hidden="1" x14ac:dyDescent="0.2">
      <c r="A261" s="308" t="s">
        <v>1430</v>
      </c>
      <c r="B261" s="309">
        <v>10</v>
      </c>
      <c r="C261" s="309">
        <v>10</v>
      </c>
      <c r="D261" s="309"/>
      <c r="E261" s="309"/>
      <c r="F261" s="309">
        <v>10</v>
      </c>
      <c r="G261" s="309"/>
      <c r="H261" s="309"/>
      <c r="I261" s="309"/>
      <c r="J261" s="309"/>
      <c r="K261" s="309"/>
      <c r="L261" s="309"/>
      <c r="M261" s="309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  <c r="AD261" s="309"/>
      <c r="AE261" s="309"/>
      <c r="AF261" s="309"/>
      <c r="AG261" s="309"/>
      <c r="AH261" s="309"/>
      <c r="AI261" s="309"/>
      <c r="AJ261" s="309"/>
      <c r="AK261" s="309"/>
      <c r="AL261" s="309"/>
      <c r="AM261" s="309"/>
      <c r="AN261" s="309"/>
      <c r="AO261" s="309"/>
      <c r="AP261" s="309"/>
      <c r="AQ261" s="309"/>
      <c r="AR261" s="309"/>
      <c r="AS261" s="309"/>
      <c r="AT261" s="309"/>
      <c r="AU261" s="309"/>
      <c r="AV261" s="309"/>
      <c r="AW261" s="309"/>
      <c r="AX261" s="309"/>
      <c r="AY261" s="309"/>
    </row>
    <row r="262" spans="1:51" hidden="1" x14ac:dyDescent="0.2">
      <c r="A262" s="308" t="s">
        <v>1416</v>
      </c>
      <c r="B262" s="309">
        <v>165</v>
      </c>
      <c r="C262" s="309">
        <v>165</v>
      </c>
      <c r="D262" s="309"/>
      <c r="E262" s="309"/>
      <c r="F262" s="309">
        <v>165</v>
      </c>
      <c r="G262" s="309"/>
      <c r="H262" s="309"/>
      <c r="I262" s="309"/>
      <c r="J262" s="309"/>
      <c r="K262" s="309"/>
      <c r="L262" s="309"/>
      <c r="M262" s="309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  <c r="AD262" s="309"/>
      <c r="AE262" s="309"/>
      <c r="AF262" s="309"/>
      <c r="AG262" s="309"/>
      <c r="AH262" s="309"/>
      <c r="AI262" s="309"/>
      <c r="AJ262" s="309"/>
      <c r="AK262" s="309"/>
      <c r="AL262" s="309"/>
      <c r="AM262" s="309"/>
      <c r="AN262" s="309"/>
      <c r="AO262" s="309"/>
      <c r="AP262" s="309"/>
      <c r="AQ262" s="309"/>
      <c r="AR262" s="309"/>
      <c r="AS262" s="309"/>
      <c r="AT262" s="309"/>
      <c r="AU262" s="309"/>
      <c r="AV262" s="309"/>
      <c r="AW262" s="309"/>
      <c r="AX262" s="309"/>
      <c r="AY262" s="309"/>
    </row>
    <row r="263" spans="1:51" hidden="1" x14ac:dyDescent="0.2">
      <c r="A263" s="308" t="s">
        <v>1387</v>
      </c>
      <c r="B263" s="309">
        <v>8</v>
      </c>
      <c r="C263" s="309">
        <v>7</v>
      </c>
      <c r="D263" s="309">
        <v>1</v>
      </c>
      <c r="E263" s="309"/>
      <c r="F263" s="309">
        <v>8</v>
      </c>
      <c r="G263" s="309"/>
      <c r="H263" s="309"/>
      <c r="I263" s="309"/>
      <c r="J263" s="309"/>
      <c r="K263" s="309"/>
      <c r="L263" s="309"/>
      <c r="M263" s="309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  <c r="AD263" s="309"/>
      <c r="AE263" s="309"/>
      <c r="AF263" s="309"/>
      <c r="AG263" s="309"/>
      <c r="AH263" s="309"/>
      <c r="AI263" s="309"/>
      <c r="AJ263" s="309"/>
      <c r="AK263" s="309"/>
      <c r="AL263" s="309"/>
      <c r="AM263" s="309"/>
      <c r="AN263" s="309"/>
      <c r="AO263" s="309"/>
      <c r="AP263" s="309"/>
      <c r="AQ263" s="309"/>
      <c r="AR263" s="309"/>
      <c r="AS263" s="309"/>
      <c r="AT263" s="309"/>
      <c r="AU263" s="309"/>
      <c r="AV263" s="309"/>
      <c r="AW263" s="309"/>
      <c r="AX263" s="309"/>
      <c r="AY263" s="309"/>
    </row>
    <row r="264" spans="1:51" hidden="1" x14ac:dyDescent="0.2">
      <c r="A264" s="308" t="s">
        <v>1378</v>
      </c>
      <c r="B264" s="309">
        <v>528</v>
      </c>
      <c r="C264" s="309">
        <v>525</v>
      </c>
      <c r="D264" s="309">
        <v>3</v>
      </c>
      <c r="E264" s="309"/>
      <c r="F264" s="309">
        <v>547</v>
      </c>
      <c r="G264" s="309">
        <v>0</v>
      </c>
      <c r="H264" s="309"/>
      <c r="I264" s="309"/>
      <c r="J264" s="309"/>
      <c r="K264" s="309"/>
      <c r="L264" s="309"/>
      <c r="M264" s="309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  <c r="AD264" s="309"/>
      <c r="AE264" s="309"/>
      <c r="AF264" s="309"/>
      <c r="AG264" s="309"/>
      <c r="AH264" s="309"/>
      <c r="AI264" s="309"/>
      <c r="AJ264" s="309"/>
      <c r="AK264" s="309"/>
      <c r="AL264" s="309"/>
      <c r="AM264" s="309"/>
      <c r="AN264" s="309"/>
      <c r="AO264" s="309"/>
      <c r="AP264" s="309"/>
      <c r="AQ264" s="309"/>
      <c r="AR264" s="309"/>
      <c r="AS264" s="309"/>
      <c r="AT264" s="309"/>
      <c r="AU264" s="309"/>
      <c r="AV264" s="309"/>
      <c r="AW264" s="309"/>
      <c r="AX264" s="309"/>
      <c r="AY264" s="309"/>
    </row>
    <row r="265" spans="1:51" hidden="1" x14ac:dyDescent="0.2">
      <c r="A265" s="308" t="s">
        <v>1761</v>
      </c>
      <c r="B265" s="309">
        <v>0</v>
      </c>
      <c r="C265" s="309"/>
      <c r="D265" s="309"/>
      <c r="E265" s="309">
        <v>3</v>
      </c>
      <c r="F265" s="309"/>
      <c r="G265" s="309"/>
      <c r="H265" s="309"/>
      <c r="I265" s="309"/>
      <c r="J265" s="309"/>
      <c r="K265" s="309"/>
      <c r="L265" s="309"/>
      <c r="M265" s="309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  <c r="AD265" s="309"/>
      <c r="AE265" s="309"/>
      <c r="AF265" s="309"/>
      <c r="AG265" s="309"/>
      <c r="AH265" s="309"/>
      <c r="AI265" s="309"/>
      <c r="AJ265" s="309"/>
      <c r="AK265" s="309"/>
      <c r="AL265" s="309"/>
      <c r="AM265" s="309"/>
      <c r="AN265" s="309"/>
      <c r="AO265" s="309"/>
      <c r="AP265" s="309"/>
      <c r="AQ265" s="309"/>
      <c r="AR265" s="309"/>
      <c r="AS265" s="309"/>
      <c r="AT265" s="309"/>
      <c r="AU265" s="309"/>
      <c r="AV265" s="309"/>
      <c r="AW265" s="309"/>
      <c r="AX265" s="309"/>
      <c r="AY265" s="309"/>
    </row>
    <row r="266" spans="1:51" hidden="1" x14ac:dyDescent="0.2">
      <c r="A266" s="308" t="s">
        <v>1581</v>
      </c>
      <c r="B266" s="309">
        <v>0</v>
      </c>
      <c r="C266" s="309"/>
      <c r="D266" s="309"/>
      <c r="E266" s="309">
        <v>211</v>
      </c>
      <c r="F266" s="309"/>
      <c r="G266" s="309"/>
      <c r="H266" s="309"/>
      <c r="I266" s="309"/>
      <c r="J266" s="309"/>
      <c r="K266" s="309"/>
      <c r="L266" s="309"/>
      <c r="M266" s="309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  <c r="AD266" s="309"/>
      <c r="AE266" s="309"/>
      <c r="AF266" s="309"/>
      <c r="AG266" s="309"/>
      <c r="AH266" s="309"/>
      <c r="AI266" s="309"/>
      <c r="AJ266" s="309"/>
      <c r="AK266" s="309"/>
      <c r="AL266" s="309"/>
      <c r="AM266" s="309"/>
      <c r="AN266" s="309"/>
      <c r="AO266" s="309"/>
      <c r="AP266" s="309"/>
      <c r="AQ266" s="309"/>
      <c r="AR266" s="309"/>
      <c r="AS266" s="309"/>
      <c r="AT266" s="309"/>
      <c r="AU266" s="309"/>
      <c r="AV266" s="309"/>
      <c r="AW266" s="309"/>
      <c r="AX266" s="309"/>
      <c r="AY266" s="309"/>
    </row>
    <row r="267" spans="1:51" hidden="1" x14ac:dyDescent="0.2">
      <c r="A267" s="308" t="s">
        <v>1596</v>
      </c>
      <c r="B267" s="309">
        <v>0</v>
      </c>
      <c r="C267" s="309"/>
      <c r="D267" s="309"/>
      <c r="E267" s="309">
        <v>34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09"/>
      <c r="AK267" s="309"/>
      <c r="AL267" s="309"/>
      <c r="AM267" s="309"/>
      <c r="AN267" s="309"/>
      <c r="AO267" s="309"/>
      <c r="AP267" s="309"/>
      <c r="AQ267" s="309"/>
      <c r="AR267" s="309"/>
      <c r="AS267" s="309"/>
      <c r="AT267" s="309"/>
      <c r="AU267" s="309"/>
      <c r="AV267" s="309"/>
      <c r="AW267" s="309"/>
      <c r="AX267" s="309"/>
      <c r="AY267" s="309"/>
    </row>
    <row r="268" spans="1:51" hidden="1" x14ac:dyDescent="0.2">
      <c r="A268" s="308" t="s">
        <v>1658</v>
      </c>
      <c r="B268" s="309">
        <v>0</v>
      </c>
      <c r="C268" s="309"/>
      <c r="D268" s="309"/>
      <c r="E268" s="309">
        <v>1</v>
      </c>
      <c r="F268" s="309"/>
      <c r="G268" s="309"/>
      <c r="H268" s="309"/>
      <c r="I268" s="309"/>
      <c r="J268" s="309"/>
      <c r="K268" s="309"/>
      <c r="L268" s="309"/>
      <c r="M268" s="309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  <c r="AD268" s="309"/>
      <c r="AE268" s="309"/>
      <c r="AF268" s="309"/>
      <c r="AG268" s="309"/>
      <c r="AH268" s="309"/>
      <c r="AI268" s="309"/>
      <c r="AJ268" s="309"/>
      <c r="AK268" s="309"/>
      <c r="AL268" s="309"/>
      <c r="AM268" s="309"/>
      <c r="AN268" s="309"/>
      <c r="AO268" s="309"/>
      <c r="AP268" s="309"/>
      <c r="AQ268" s="309"/>
      <c r="AR268" s="309"/>
      <c r="AS268" s="309"/>
      <c r="AT268" s="309"/>
      <c r="AU268" s="309"/>
      <c r="AV268" s="309"/>
      <c r="AW268" s="309"/>
      <c r="AX268" s="309"/>
      <c r="AY268" s="309"/>
    </row>
    <row r="269" spans="1:51" hidden="1" x14ac:dyDescent="0.2">
      <c r="A269" s="308" t="s">
        <v>1806</v>
      </c>
      <c r="B269" s="309">
        <v>5</v>
      </c>
      <c r="C269" s="309">
        <v>3</v>
      </c>
      <c r="D269" s="309">
        <v>2</v>
      </c>
      <c r="E269" s="309">
        <v>3</v>
      </c>
      <c r="F269" s="309">
        <v>2</v>
      </c>
      <c r="G269" s="309"/>
      <c r="H269" s="309"/>
      <c r="I269" s="309"/>
      <c r="J269" s="309"/>
      <c r="K269" s="309"/>
      <c r="L269" s="309"/>
      <c r="M269" s="309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  <c r="AD269" s="309"/>
      <c r="AE269" s="309"/>
      <c r="AF269" s="309"/>
      <c r="AG269" s="309"/>
      <c r="AH269" s="309"/>
      <c r="AI269" s="309"/>
      <c r="AJ269" s="309"/>
      <c r="AK269" s="309"/>
      <c r="AL269" s="309"/>
      <c r="AM269" s="309"/>
      <c r="AN269" s="309"/>
      <c r="AO269" s="309"/>
      <c r="AP269" s="309"/>
      <c r="AQ269" s="309"/>
      <c r="AR269" s="309"/>
      <c r="AS269" s="309"/>
      <c r="AT269" s="309"/>
      <c r="AU269" s="309"/>
      <c r="AV269" s="309"/>
      <c r="AW269" s="309"/>
      <c r="AX269" s="309"/>
      <c r="AY269" s="309"/>
    </row>
    <row r="270" spans="1:51" hidden="1" x14ac:dyDescent="0.2">
      <c r="A270" s="308" t="s">
        <v>1506</v>
      </c>
      <c r="B270" s="309">
        <v>0</v>
      </c>
      <c r="C270" s="309"/>
      <c r="D270" s="309"/>
      <c r="E270" s="309">
        <v>28</v>
      </c>
      <c r="F270" s="309"/>
      <c r="G270" s="309"/>
      <c r="H270" s="309"/>
      <c r="I270" s="309"/>
      <c r="J270" s="309"/>
      <c r="K270" s="309"/>
      <c r="L270" s="309"/>
      <c r="M270" s="309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  <c r="AD270" s="309"/>
      <c r="AE270" s="309"/>
      <c r="AF270" s="309"/>
      <c r="AG270" s="309"/>
      <c r="AH270" s="309"/>
      <c r="AI270" s="309"/>
      <c r="AJ270" s="309"/>
      <c r="AK270" s="309"/>
      <c r="AL270" s="309"/>
      <c r="AM270" s="309"/>
      <c r="AN270" s="309"/>
      <c r="AO270" s="309"/>
      <c r="AP270" s="309"/>
      <c r="AQ270" s="309"/>
      <c r="AR270" s="309"/>
      <c r="AS270" s="309"/>
      <c r="AT270" s="309"/>
      <c r="AU270" s="309"/>
      <c r="AV270" s="309"/>
      <c r="AW270" s="309"/>
      <c r="AX270" s="309"/>
      <c r="AY270" s="309"/>
    </row>
    <row r="271" spans="1:51" hidden="1" x14ac:dyDescent="0.2">
      <c r="A271" s="308" t="s">
        <v>1683</v>
      </c>
      <c r="B271" s="309">
        <v>0</v>
      </c>
      <c r="C271" s="309"/>
      <c r="D271" s="309"/>
      <c r="E271" s="309">
        <v>2</v>
      </c>
      <c r="F271" s="309"/>
      <c r="G271" s="309"/>
      <c r="H271" s="309"/>
      <c r="I271" s="309"/>
      <c r="J271" s="309"/>
      <c r="K271" s="309"/>
      <c r="L271" s="309"/>
      <c r="M271" s="309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  <c r="AD271" s="309"/>
      <c r="AE271" s="309"/>
      <c r="AF271" s="309"/>
      <c r="AG271" s="309"/>
      <c r="AH271" s="309"/>
      <c r="AI271" s="309"/>
      <c r="AJ271" s="309"/>
      <c r="AK271" s="309"/>
      <c r="AL271" s="309"/>
      <c r="AM271" s="309"/>
      <c r="AN271" s="309"/>
      <c r="AO271" s="309"/>
      <c r="AP271" s="309"/>
      <c r="AQ271" s="309"/>
      <c r="AR271" s="309"/>
      <c r="AS271" s="309"/>
      <c r="AT271" s="309"/>
      <c r="AU271" s="309"/>
      <c r="AV271" s="309"/>
      <c r="AW271" s="309"/>
      <c r="AX271" s="309"/>
      <c r="AY271" s="309"/>
    </row>
    <row r="272" spans="1:51" hidden="1" x14ac:dyDescent="0.2">
      <c r="A272" s="308" t="s">
        <v>1190</v>
      </c>
      <c r="B272" s="309">
        <v>343</v>
      </c>
      <c r="C272" s="309">
        <v>38</v>
      </c>
      <c r="D272" s="309">
        <v>86</v>
      </c>
      <c r="E272" s="309">
        <v>114</v>
      </c>
      <c r="F272" s="309">
        <v>68</v>
      </c>
      <c r="G272" s="309">
        <v>5</v>
      </c>
      <c r="H272" s="309">
        <v>32</v>
      </c>
      <c r="I272" s="309"/>
      <c r="J272" s="309"/>
      <c r="K272" s="309"/>
      <c r="L272" s="309"/>
      <c r="M272" s="309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  <c r="AD272" s="309"/>
      <c r="AE272" s="309"/>
      <c r="AF272" s="309"/>
      <c r="AG272" s="309"/>
      <c r="AH272" s="309"/>
      <c r="AI272" s="309"/>
      <c r="AJ272" s="309"/>
      <c r="AK272" s="309"/>
      <c r="AL272" s="309"/>
      <c r="AM272" s="309"/>
      <c r="AN272" s="309"/>
      <c r="AO272" s="309"/>
      <c r="AP272" s="309"/>
      <c r="AQ272" s="309"/>
      <c r="AR272" s="309"/>
      <c r="AS272" s="309"/>
      <c r="AT272" s="309"/>
      <c r="AU272" s="309"/>
      <c r="AV272" s="309"/>
      <c r="AW272" s="309"/>
      <c r="AX272" s="309"/>
      <c r="AY272" s="309"/>
    </row>
    <row r="273" spans="1:51" hidden="1" x14ac:dyDescent="0.2">
      <c r="A273" s="308" t="s">
        <v>1578</v>
      </c>
      <c r="B273" s="309">
        <v>0</v>
      </c>
      <c r="C273" s="309"/>
      <c r="D273" s="309"/>
      <c r="E273" s="309">
        <v>104</v>
      </c>
      <c r="F273" s="309"/>
      <c r="G273" s="309"/>
      <c r="H273" s="309"/>
      <c r="I273" s="309"/>
      <c r="J273" s="309"/>
      <c r="K273" s="309"/>
      <c r="L273" s="309"/>
      <c r="M273" s="309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  <c r="AD273" s="309"/>
      <c r="AE273" s="309"/>
      <c r="AF273" s="309"/>
      <c r="AG273" s="309"/>
      <c r="AH273" s="309"/>
      <c r="AI273" s="309"/>
      <c r="AJ273" s="309"/>
      <c r="AK273" s="309"/>
      <c r="AL273" s="309"/>
      <c r="AM273" s="309"/>
      <c r="AN273" s="309"/>
      <c r="AO273" s="309"/>
      <c r="AP273" s="309"/>
      <c r="AQ273" s="309"/>
      <c r="AR273" s="309"/>
      <c r="AS273" s="309"/>
      <c r="AT273" s="309"/>
      <c r="AU273" s="309"/>
      <c r="AV273" s="309"/>
      <c r="AW273" s="309"/>
      <c r="AX273" s="309"/>
      <c r="AY273" s="309"/>
    </row>
    <row r="274" spans="1:51" hidden="1" x14ac:dyDescent="0.2">
      <c r="A274" s="308" t="s">
        <v>1526</v>
      </c>
      <c r="B274" s="309">
        <v>0</v>
      </c>
      <c r="C274" s="309"/>
      <c r="D274" s="309"/>
      <c r="E274" s="309">
        <v>3</v>
      </c>
      <c r="F274" s="309"/>
      <c r="G274" s="309"/>
      <c r="H274" s="309"/>
      <c r="I274" s="309"/>
      <c r="J274" s="309"/>
      <c r="K274" s="309"/>
      <c r="L274" s="309"/>
      <c r="M274" s="309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  <c r="AD274" s="309"/>
      <c r="AE274" s="309"/>
      <c r="AF274" s="309"/>
      <c r="AG274" s="309"/>
      <c r="AH274" s="309"/>
      <c r="AI274" s="309"/>
      <c r="AJ274" s="309"/>
      <c r="AK274" s="309"/>
      <c r="AL274" s="309"/>
      <c r="AM274" s="309"/>
      <c r="AN274" s="309"/>
      <c r="AO274" s="309"/>
      <c r="AP274" s="309"/>
      <c r="AQ274" s="309"/>
      <c r="AR274" s="309"/>
      <c r="AS274" s="309"/>
      <c r="AT274" s="309"/>
      <c r="AU274" s="309"/>
      <c r="AV274" s="309"/>
      <c r="AW274" s="309"/>
      <c r="AX274" s="309"/>
      <c r="AY274" s="309"/>
    </row>
    <row r="275" spans="1:51" hidden="1" x14ac:dyDescent="0.2">
      <c r="A275" s="308" t="s">
        <v>1551</v>
      </c>
      <c r="B275" s="309">
        <v>0</v>
      </c>
      <c r="C275" s="309"/>
      <c r="D275" s="309"/>
      <c r="E275" s="309">
        <v>110</v>
      </c>
      <c r="F275" s="309"/>
      <c r="G275" s="309"/>
      <c r="H275" s="309"/>
      <c r="I275" s="309"/>
      <c r="J275" s="309"/>
      <c r="K275" s="309"/>
      <c r="L275" s="309"/>
      <c r="M275" s="309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  <c r="AD275" s="309"/>
      <c r="AE275" s="309"/>
      <c r="AF275" s="309"/>
      <c r="AG275" s="309"/>
      <c r="AH275" s="309"/>
      <c r="AI275" s="309"/>
      <c r="AJ275" s="309"/>
      <c r="AK275" s="309"/>
      <c r="AL275" s="309"/>
      <c r="AM275" s="309"/>
      <c r="AN275" s="309"/>
      <c r="AO275" s="309"/>
      <c r="AP275" s="309"/>
      <c r="AQ275" s="309"/>
      <c r="AR275" s="309"/>
      <c r="AS275" s="309"/>
      <c r="AT275" s="309"/>
      <c r="AU275" s="309"/>
      <c r="AV275" s="309"/>
      <c r="AW275" s="309"/>
      <c r="AX275" s="309"/>
      <c r="AY275" s="309"/>
    </row>
    <row r="276" spans="1:51" hidden="1" x14ac:dyDescent="0.2">
      <c r="A276" s="308" t="s">
        <v>1703</v>
      </c>
      <c r="B276" s="309">
        <v>0</v>
      </c>
      <c r="C276" s="309"/>
      <c r="D276" s="309"/>
      <c r="E276" s="309">
        <v>7</v>
      </c>
      <c r="F276" s="309"/>
      <c r="G276" s="309"/>
      <c r="H276" s="309"/>
      <c r="I276" s="309"/>
      <c r="J276" s="309"/>
      <c r="K276" s="309"/>
      <c r="L276" s="309"/>
      <c r="M276" s="309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  <c r="AD276" s="309"/>
      <c r="AE276" s="309"/>
      <c r="AF276" s="309"/>
      <c r="AG276" s="309"/>
      <c r="AH276" s="309"/>
      <c r="AI276" s="309"/>
      <c r="AJ276" s="309"/>
      <c r="AK276" s="309"/>
      <c r="AL276" s="309"/>
      <c r="AM276" s="309"/>
      <c r="AN276" s="309"/>
      <c r="AO276" s="309"/>
      <c r="AP276" s="309"/>
      <c r="AQ276" s="309"/>
      <c r="AR276" s="309"/>
      <c r="AS276" s="309"/>
      <c r="AT276" s="309"/>
      <c r="AU276" s="309"/>
      <c r="AV276" s="309"/>
      <c r="AW276" s="309"/>
      <c r="AX276" s="309"/>
      <c r="AY276" s="309"/>
    </row>
    <row r="277" spans="1:51" hidden="1" x14ac:dyDescent="0.2">
      <c r="A277" s="308" t="s">
        <v>1832</v>
      </c>
      <c r="B277" s="309">
        <v>2</v>
      </c>
      <c r="C277" s="309">
        <v>1</v>
      </c>
      <c r="D277" s="309">
        <v>1</v>
      </c>
      <c r="E277" s="309">
        <v>2</v>
      </c>
      <c r="F277" s="309"/>
      <c r="G277" s="309"/>
      <c r="H277" s="309"/>
      <c r="I277" s="309"/>
      <c r="J277" s="309"/>
      <c r="K277" s="309"/>
      <c r="L277" s="309"/>
      <c r="M277" s="309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  <c r="AD277" s="309"/>
      <c r="AE277" s="309"/>
      <c r="AF277" s="309"/>
      <c r="AG277" s="309"/>
      <c r="AH277" s="309"/>
      <c r="AI277" s="309"/>
      <c r="AJ277" s="309"/>
      <c r="AK277" s="309"/>
      <c r="AL277" s="309"/>
      <c r="AM277" s="309"/>
      <c r="AN277" s="309"/>
      <c r="AO277" s="309"/>
      <c r="AP277" s="309"/>
      <c r="AQ277" s="309"/>
      <c r="AR277" s="309"/>
      <c r="AS277" s="309"/>
      <c r="AT277" s="309"/>
      <c r="AU277" s="309"/>
      <c r="AV277" s="309"/>
      <c r="AW277" s="309"/>
      <c r="AX277" s="309"/>
      <c r="AY277" s="309"/>
    </row>
    <row r="278" spans="1:51" hidden="1" x14ac:dyDescent="0.2">
      <c r="A278" s="308" t="s">
        <v>1523</v>
      </c>
      <c r="B278" s="309">
        <v>0</v>
      </c>
      <c r="C278" s="309"/>
      <c r="D278" s="309"/>
      <c r="E278" s="309">
        <v>606</v>
      </c>
      <c r="F278" s="309"/>
      <c r="G278" s="309"/>
      <c r="H278" s="309"/>
      <c r="I278" s="309"/>
      <c r="J278" s="309"/>
      <c r="K278" s="309"/>
      <c r="L278" s="309"/>
      <c r="M278" s="309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  <c r="AD278" s="309"/>
      <c r="AE278" s="309"/>
      <c r="AF278" s="309"/>
      <c r="AG278" s="309"/>
      <c r="AH278" s="309"/>
      <c r="AI278" s="309"/>
      <c r="AJ278" s="309"/>
      <c r="AK278" s="309"/>
      <c r="AL278" s="309"/>
      <c r="AM278" s="309"/>
      <c r="AN278" s="309"/>
      <c r="AO278" s="309"/>
      <c r="AP278" s="309"/>
      <c r="AQ278" s="309"/>
      <c r="AR278" s="309"/>
      <c r="AS278" s="309"/>
      <c r="AT278" s="309"/>
      <c r="AU278" s="309"/>
      <c r="AV278" s="309"/>
      <c r="AW278" s="309"/>
      <c r="AX278" s="309"/>
      <c r="AY278" s="309"/>
    </row>
    <row r="279" spans="1:51" hidden="1" x14ac:dyDescent="0.2">
      <c r="A279" s="308" t="s">
        <v>1694</v>
      </c>
      <c r="B279" s="309">
        <v>0</v>
      </c>
      <c r="C279" s="309"/>
      <c r="D279" s="309"/>
      <c r="E279" s="309">
        <v>11</v>
      </c>
      <c r="F279" s="309"/>
      <c r="G279" s="309"/>
      <c r="H279" s="309"/>
      <c r="I279" s="309"/>
      <c r="J279" s="309"/>
      <c r="K279" s="309"/>
      <c r="L279" s="309"/>
      <c r="M279" s="309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  <c r="AD279" s="309"/>
      <c r="AE279" s="309"/>
      <c r="AF279" s="309"/>
      <c r="AG279" s="309"/>
      <c r="AH279" s="309"/>
      <c r="AI279" s="309"/>
      <c r="AJ279" s="309"/>
      <c r="AK279" s="309"/>
      <c r="AL279" s="309"/>
      <c r="AM279" s="309"/>
      <c r="AN279" s="309"/>
      <c r="AO279" s="309"/>
      <c r="AP279" s="309"/>
      <c r="AQ279" s="309"/>
      <c r="AR279" s="309"/>
      <c r="AS279" s="309"/>
      <c r="AT279" s="309"/>
      <c r="AU279" s="309"/>
      <c r="AV279" s="309"/>
      <c r="AW279" s="309"/>
      <c r="AX279" s="309"/>
      <c r="AY279" s="309"/>
    </row>
    <row r="280" spans="1:51" hidden="1" x14ac:dyDescent="0.2">
      <c r="A280" s="308" t="s">
        <v>1700</v>
      </c>
      <c r="B280" s="309">
        <v>0</v>
      </c>
      <c r="C280" s="309"/>
      <c r="D280" s="309"/>
      <c r="E280" s="309">
        <v>45</v>
      </c>
      <c r="F280" s="309"/>
      <c r="G280" s="309"/>
      <c r="H280" s="309"/>
      <c r="I280" s="309"/>
      <c r="J280" s="309"/>
      <c r="K280" s="309"/>
      <c r="L280" s="309"/>
      <c r="M280" s="309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  <c r="AD280" s="309"/>
      <c r="AE280" s="309"/>
      <c r="AF280" s="309"/>
      <c r="AG280" s="309"/>
      <c r="AH280" s="309"/>
      <c r="AI280" s="309"/>
      <c r="AJ280" s="309"/>
      <c r="AK280" s="309"/>
      <c r="AL280" s="309"/>
      <c r="AM280" s="309"/>
      <c r="AN280" s="309"/>
      <c r="AO280" s="309"/>
      <c r="AP280" s="309"/>
      <c r="AQ280" s="309"/>
      <c r="AR280" s="309"/>
      <c r="AS280" s="309"/>
      <c r="AT280" s="309"/>
      <c r="AU280" s="309"/>
      <c r="AV280" s="309"/>
      <c r="AW280" s="309"/>
      <c r="AX280" s="309"/>
      <c r="AY280" s="309"/>
    </row>
    <row r="281" spans="1:51" hidden="1" x14ac:dyDescent="0.2">
      <c r="A281" s="308" t="s">
        <v>1709</v>
      </c>
      <c r="B281" s="309">
        <v>0</v>
      </c>
      <c r="C281" s="309"/>
      <c r="D281" s="309"/>
      <c r="E281" s="309">
        <v>348</v>
      </c>
      <c r="F281" s="309"/>
      <c r="G281" s="309"/>
      <c r="H281" s="309"/>
      <c r="I281" s="309"/>
      <c r="J281" s="309"/>
      <c r="K281" s="309"/>
      <c r="L281" s="309"/>
      <c r="M281" s="309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  <c r="AD281" s="309"/>
      <c r="AE281" s="309"/>
      <c r="AF281" s="309"/>
      <c r="AG281" s="309"/>
      <c r="AH281" s="309"/>
      <c r="AI281" s="309"/>
      <c r="AJ281" s="309"/>
      <c r="AK281" s="309"/>
      <c r="AL281" s="309"/>
      <c r="AM281" s="309"/>
      <c r="AN281" s="309"/>
      <c r="AO281" s="309"/>
      <c r="AP281" s="309"/>
      <c r="AQ281" s="309"/>
      <c r="AR281" s="309"/>
      <c r="AS281" s="309"/>
      <c r="AT281" s="309"/>
      <c r="AU281" s="309"/>
      <c r="AV281" s="309"/>
      <c r="AW281" s="309"/>
      <c r="AX281" s="309"/>
      <c r="AY281" s="309"/>
    </row>
    <row r="282" spans="1:51" hidden="1" x14ac:dyDescent="0.2">
      <c r="A282" s="308" t="s">
        <v>1564</v>
      </c>
      <c r="B282" s="309">
        <v>0</v>
      </c>
      <c r="C282" s="309"/>
      <c r="D282" s="309"/>
      <c r="E282" s="309">
        <v>512</v>
      </c>
      <c r="F282" s="309"/>
      <c r="G282" s="309"/>
      <c r="H282" s="309"/>
      <c r="I282" s="309"/>
      <c r="J282" s="309"/>
      <c r="K282" s="309"/>
      <c r="L282" s="309"/>
      <c r="M282" s="309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  <c r="AD282" s="309"/>
      <c r="AE282" s="309"/>
      <c r="AF282" s="309"/>
      <c r="AG282" s="309"/>
      <c r="AH282" s="309"/>
      <c r="AI282" s="309"/>
      <c r="AJ282" s="309"/>
      <c r="AK282" s="309"/>
      <c r="AL282" s="309"/>
      <c r="AM282" s="309"/>
      <c r="AN282" s="309"/>
      <c r="AO282" s="309"/>
      <c r="AP282" s="309"/>
      <c r="AQ282" s="309"/>
      <c r="AR282" s="309"/>
      <c r="AS282" s="309"/>
      <c r="AT282" s="309"/>
      <c r="AU282" s="309"/>
      <c r="AV282" s="309"/>
      <c r="AW282" s="309"/>
      <c r="AX282" s="309"/>
      <c r="AY282" s="309"/>
    </row>
    <row r="283" spans="1:51" hidden="1" x14ac:dyDescent="0.2">
      <c r="A283" s="308" t="s">
        <v>1585</v>
      </c>
      <c r="B283" s="309">
        <v>0</v>
      </c>
      <c r="C283" s="309"/>
      <c r="D283" s="309"/>
      <c r="E283" s="309">
        <v>100</v>
      </c>
      <c r="F283" s="309"/>
      <c r="G283" s="309"/>
      <c r="H283" s="309"/>
      <c r="I283" s="309"/>
      <c r="J283" s="309"/>
      <c r="K283" s="309"/>
      <c r="L283" s="309"/>
      <c r="M283" s="309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  <c r="AD283" s="309"/>
      <c r="AE283" s="309"/>
      <c r="AF283" s="309"/>
      <c r="AG283" s="309"/>
      <c r="AH283" s="309"/>
      <c r="AI283" s="309"/>
      <c r="AJ283" s="309"/>
      <c r="AK283" s="309"/>
      <c r="AL283" s="309"/>
      <c r="AM283" s="309"/>
      <c r="AN283" s="309"/>
      <c r="AO283" s="309"/>
      <c r="AP283" s="309"/>
      <c r="AQ283" s="309"/>
      <c r="AR283" s="309"/>
      <c r="AS283" s="309"/>
      <c r="AT283" s="309"/>
      <c r="AU283" s="309"/>
      <c r="AV283" s="309"/>
      <c r="AW283" s="309"/>
      <c r="AX283" s="309"/>
      <c r="AY283" s="309"/>
    </row>
    <row r="284" spans="1:51" hidden="1" x14ac:dyDescent="0.2">
      <c r="A284" s="308" t="s">
        <v>1494</v>
      </c>
      <c r="B284" s="309">
        <v>2</v>
      </c>
      <c r="C284" s="309">
        <v>1</v>
      </c>
      <c r="D284" s="309">
        <v>1</v>
      </c>
      <c r="E284" s="309">
        <v>2</v>
      </c>
      <c r="F284" s="309"/>
      <c r="G284" s="309"/>
      <c r="H284" s="309"/>
      <c r="I284" s="309"/>
      <c r="J284" s="309"/>
      <c r="K284" s="309"/>
      <c r="L284" s="309"/>
      <c r="M284" s="309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  <c r="AD284" s="309"/>
      <c r="AE284" s="309"/>
      <c r="AF284" s="309"/>
      <c r="AG284" s="309"/>
      <c r="AH284" s="309"/>
      <c r="AI284" s="309"/>
      <c r="AJ284" s="309"/>
      <c r="AK284" s="309"/>
      <c r="AL284" s="309"/>
      <c r="AM284" s="309"/>
      <c r="AN284" s="309"/>
      <c r="AO284" s="309"/>
      <c r="AP284" s="309"/>
      <c r="AQ284" s="309"/>
      <c r="AR284" s="309"/>
      <c r="AS284" s="309"/>
      <c r="AT284" s="309"/>
      <c r="AU284" s="309"/>
      <c r="AV284" s="309"/>
      <c r="AW284" s="309"/>
      <c r="AX284" s="309"/>
      <c r="AY284" s="309"/>
    </row>
    <row r="285" spans="1:51" hidden="1" x14ac:dyDescent="0.2">
      <c r="A285" s="308" t="s">
        <v>1816</v>
      </c>
      <c r="B285" s="309">
        <v>53</v>
      </c>
      <c r="C285" s="309"/>
      <c r="D285" s="309">
        <v>53</v>
      </c>
      <c r="E285" s="309"/>
      <c r="F285" s="309"/>
      <c r="G285" s="309"/>
      <c r="H285" s="309"/>
      <c r="I285" s="309"/>
      <c r="J285" s="309"/>
      <c r="K285" s="309"/>
      <c r="L285" s="309"/>
      <c r="M285" s="309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  <c r="AD285" s="309"/>
      <c r="AE285" s="309"/>
      <c r="AF285" s="309"/>
      <c r="AG285" s="309"/>
      <c r="AH285" s="309"/>
      <c r="AI285" s="309"/>
      <c r="AJ285" s="309"/>
      <c r="AK285" s="309"/>
      <c r="AL285" s="309"/>
      <c r="AM285" s="309"/>
      <c r="AN285" s="309"/>
      <c r="AO285" s="309"/>
      <c r="AP285" s="309"/>
      <c r="AQ285" s="309"/>
      <c r="AR285" s="309"/>
      <c r="AS285" s="309"/>
      <c r="AT285" s="309"/>
      <c r="AU285" s="309"/>
      <c r="AV285" s="309"/>
      <c r="AW285" s="309"/>
      <c r="AX285" s="309"/>
      <c r="AY285" s="309"/>
    </row>
    <row r="286" spans="1:51" hidden="1" x14ac:dyDescent="0.2">
      <c r="A286" s="308" t="s">
        <v>1769</v>
      </c>
      <c r="B286" s="309">
        <v>3</v>
      </c>
      <c r="C286" s="309">
        <v>3</v>
      </c>
      <c r="D286" s="309"/>
      <c r="E286" s="309"/>
      <c r="F286" s="309"/>
      <c r="G286" s="309"/>
      <c r="H286" s="309"/>
      <c r="I286" s="309"/>
      <c r="J286" s="309"/>
      <c r="K286" s="309"/>
      <c r="L286" s="309"/>
      <c r="M286" s="309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  <c r="AD286" s="309"/>
      <c r="AE286" s="309"/>
      <c r="AF286" s="309"/>
      <c r="AG286" s="309"/>
      <c r="AH286" s="309"/>
      <c r="AI286" s="309"/>
      <c r="AJ286" s="309"/>
      <c r="AK286" s="309"/>
      <c r="AL286" s="309"/>
      <c r="AM286" s="309"/>
      <c r="AN286" s="309"/>
      <c r="AO286" s="309"/>
      <c r="AP286" s="309"/>
      <c r="AQ286" s="309"/>
      <c r="AR286" s="309"/>
      <c r="AS286" s="309"/>
      <c r="AT286" s="309"/>
      <c r="AU286" s="309"/>
      <c r="AV286" s="309"/>
      <c r="AW286" s="309"/>
      <c r="AX286" s="309"/>
      <c r="AY286" s="309"/>
    </row>
    <row r="287" spans="1:51" hidden="1" x14ac:dyDescent="0.2">
      <c r="A287" s="308" t="s">
        <v>1782</v>
      </c>
      <c r="B287" s="309">
        <v>1</v>
      </c>
      <c r="C287" s="309">
        <v>1</v>
      </c>
      <c r="D287" s="309"/>
      <c r="E287" s="309"/>
      <c r="F287" s="309"/>
      <c r="G287" s="309"/>
      <c r="H287" s="309"/>
      <c r="I287" s="309"/>
      <c r="J287" s="309"/>
      <c r="K287" s="309"/>
      <c r="L287" s="309"/>
      <c r="M287" s="309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  <c r="AD287" s="309"/>
      <c r="AE287" s="309"/>
      <c r="AF287" s="309"/>
      <c r="AG287" s="309"/>
      <c r="AH287" s="309"/>
      <c r="AI287" s="309"/>
      <c r="AJ287" s="309"/>
      <c r="AK287" s="309"/>
      <c r="AL287" s="309"/>
      <c r="AM287" s="309"/>
      <c r="AN287" s="309"/>
      <c r="AO287" s="309"/>
      <c r="AP287" s="309"/>
      <c r="AQ287" s="309"/>
      <c r="AR287" s="309"/>
      <c r="AS287" s="309"/>
      <c r="AT287" s="309"/>
      <c r="AU287" s="309"/>
      <c r="AV287" s="309"/>
      <c r="AW287" s="309"/>
      <c r="AX287" s="309"/>
      <c r="AY287" s="309"/>
    </row>
    <row r="288" spans="1:51" hidden="1" x14ac:dyDescent="0.2">
      <c r="A288" s="308" t="s">
        <v>1714</v>
      </c>
      <c r="B288" s="309">
        <v>0</v>
      </c>
      <c r="C288" s="309"/>
      <c r="D288" s="309"/>
      <c r="E288" s="309">
        <v>2</v>
      </c>
      <c r="F288" s="309"/>
      <c r="G288" s="309"/>
      <c r="H288" s="309"/>
      <c r="I288" s="309"/>
      <c r="J288" s="309"/>
      <c r="K288" s="309"/>
      <c r="L288" s="309"/>
      <c r="M288" s="309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  <c r="AD288" s="309"/>
      <c r="AE288" s="309"/>
      <c r="AF288" s="309"/>
      <c r="AG288" s="309"/>
      <c r="AH288" s="309"/>
      <c r="AI288" s="309"/>
      <c r="AJ288" s="309"/>
      <c r="AK288" s="309"/>
      <c r="AL288" s="309"/>
      <c r="AM288" s="309"/>
      <c r="AN288" s="309"/>
      <c r="AO288" s="309"/>
      <c r="AP288" s="309"/>
      <c r="AQ288" s="309"/>
      <c r="AR288" s="309"/>
      <c r="AS288" s="309"/>
      <c r="AT288" s="309"/>
      <c r="AU288" s="309"/>
      <c r="AV288" s="309"/>
      <c r="AW288" s="309"/>
      <c r="AX288" s="309"/>
      <c r="AY288" s="309"/>
    </row>
    <row r="289" spans="1:51" hidden="1" x14ac:dyDescent="0.2">
      <c r="A289" s="308" t="s">
        <v>1760</v>
      </c>
      <c r="B289" s="309">
        <v>34</v>
      </c>
      <c r="C289" s="309">
        <v>34</v>
      </c>
      <c r="D289" s="309"/>
      <c r="E289" s="309">
        <v>93</v>
      </c>
      <c r="F289" s="309"/>
      <c r="G289" s="309"/>
      <c r="H289" s="309"/>
      <c r="I289" s="309"/>
      <c r="J289" s="309"/>
      <c r="K289" s="309"/>
      <c r="L289" s="309"/>
      <c r="M289" s="309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  <c r="AD289" s="309"/>
      <c r="AE289" s="309"/>
      <c r="AF289" s="309"/>
      <c r="AG289" s="309"/>
      <c r="AH289" s="309"/>
      <c r="AI289" s="309"/>
      <c r="AJ289" s="309"/>
      <c r="AK289" s="309"/>
      <c r="AL289" s="309"/>
      <c r="AM289" s="309"/>
      <c r="AN289" s="309"/>
      <c r="AO289" s="309"/>
      <c r="AP289" s="309"/>
      <c r="AQ289" s="309"/>
      <c r="AR289" s="309"/>
      <c r="AS289" s="309"/>
      <c r="AT289" s="309"/>
      <c r="AU289" s="309"/>
      <c r="AV289" s="309"/>
      <c r="AW289" s="309"/>
      <c r="AX289" s="309"/>
      <c r="AY289" s="309"/>
    </row>
    <row r="290" spans="1:51" hidden="1" x14ac:dyDescent="0.2">
      <c r="A290" s="308" t="s">
        <v>1702</v>
      </c>
      <c r="B290" s="309">
        <v>0</v>
      </c>
      <c r="C290" s="309"/>
      <c r="D290" s="309"/>
      <c r="E290" s="309">
        <v>36</v>
      </c>
      <c r="F290" s="309"/>
      <c r="G290" s="309"/>
      <c r="H290" s="309"/>
      <c r="I290" s="309"/>
      <c r="J290" s="309"/>
      <c r="K290" s="309"/>
      <c r="L290" s="309"/>
      <c r="M290" s="309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  <c r="AD290" s="309"/>
      <c r="AE290" s="309"/>
      <c r="AF290" s="309"/>
      <c r="AG290" s="309"/>
      <c r="AH290" s="309"/>
      <c r="AI290" s="309"/>
      <c r="AJ290" s="309"/>
      <c r="AK290" s="309"/>
      <c r="AL290" s="309"/>
      <c r="AM290" s="309"/>
      <c r="AN290" s="309"/>
      <c r="AO290" s="309"/>
      <c r="AP290" s="309"/>
      <c r="AQ290" s="309"/>
      <c r="AR290" s="309"/>
      <c r="AS290" s="309"/>
      <c r="AT290" s="309"/>
      <c r="AU290" s="309"/>
      <c r="AV290" s="309"/>
      <c r="AW290" s="309"/>
      <c r="AX290" s="309"/>
      <c r="AY290" s="309"/>
    </row>
    <row r="291" spans="1:51" hidden="1" x14ac:dyDescent="0.2">
      <c r="A291" s="308" t="s">
        <v>1607</v>
      </c>
      <c r="B291" s="309">
        <v>0</v>
      </c>
      <c r="C291" s="309"/>
      <c r="D291" s="309"/>
      <c r="E291" s="309">
        <v>1</v>
      </c>
      <c r="F291" s="309"/>
      <c r="G291" s="309"/>
      <c r="H291" s="309"/>
      <c r="I291" s="309"/>
      <c r="J291" s="309"/>
      <c r="K291" s="309"/>
      <c r="L291" s="309"/>
      <c r="M291" s="309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  <c r="AD291" s="309"/>
      <c r="AE291" s="309"/>
      <c r="AF291" s="309"/>
      <c r="AG291" s="309"/>
      <c r="AH291" s="309"/>
      <c r="AI291" s="309"/>
      <c r="AJ291" s="309"/>
      <c r="AK291" s="309"/>
      <c r="AL291" s="309"/>
      <c r="AM291" s="309"/>
      <c r="AN291" s="309"/>
      <c r="AO291" s="309"/>
      <c r="AP291" s="309"/>
      <c r="AQ291" s="309"/>
      <c r="AR291" s="309"/>
      <c r="AS291" s="309"/>
      <c r="AT291" s="309"/>
      <c r="AU291" s="309"/>
      <c r="AV291" s="309"/>
      <c r="AW291" s="309"/>
      <c r="AX291" s="309"/>
      <c r="AY291" s="309"/>
    </row>
    <row r="292" spans="1:51" hidden="1" x14ac:dyDescent="0.2">
      <c r="A292" s="308" t="s">
        <v>1778</v>
      </c>
      <c r="B292" s="309">
        <v>3</v>
      </c>
      <c r="C292" s="309">
        <v>3</v>
      </c>
      <c r="D292" s="309"/>
      <c r="E292" s="309"/>
      <c r="F292" s="309"/>
      <c r="G292" s="309"/>
      <c r="H292" s="309"/>
      <c r="I292" s="309"/>
      <c r="J292" s="309"/>
      <c r="K292" s="309"/>
      <c r="L292" s="309"/>
      <c r="M292" s="309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  <c r="AD292" s="309"/>
      <c r="AE292" s="309"/>
      <c r="AF292" s="309"/>
      <c r="AG292" s="309"/>
      <c r="AH292" s="309"/>
      <c r="AI292" s="309"/>
      <c r="AJ292" s="309"/>
      <c r="AK292" s="309"/>
      <c r="AL292" s="309"/>
      <c r="AM292" s="309"/>
      <c r="AN292" s="309"/>
      <c r="AO292" s="309"/>
      <c r="AP292" s="309"/>
      <c r="AQ292" s="309"/>
      <c r="AR292" s="309"/>
      <c r="AS292" s="309"/>
      <c r="AT292" s="309"/>
      <c r="AU292" s="309"/>
      <c r="AV292" s="309"/>
      <c r="AW292" s="309"/>
      <c r="AX292" s="309"/>
      <c r="AY292" s="309"/>
    </row>
    <row r="293" spans="1:51" hidden="1" x14ac:dyDescent="0.2">
      <c r="A293" s="308" t="s">
        <v>1805</v>
      </c>
      <c r="B293" s="309">
        <v>5</v>
      </c>
      <c r="C293" s="309">
        <v>5</v>
      </c>
      <c r="D293" s="309">
        <v>0</v>
      </c>
      <c r="E293" s="309">
        <v>7</v>
      </c>
      <c r="F293" s="309">
        <v>2</v>
      </c>
      <c r="G293" s="309">
        <v>0</v>
      </c>
      <c r="H293" s="309"/>
      <c r="I293" s="309"/>
      <c r="J293" s="309"/>
      <c r="K293" s="309"/>
      <c r="L293" s="309"/>
      <c r="M293" s="309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  <c r="AD293" s="309"/>
      <c r="AE293" s="309"/>
      <c r="AF293" s="309"/>
      <c r="AG293" s="309"/>
      <c r="AH293" s="309"/>
      <c r="AI293" s="309"/>
      <c r="AJ293" s="309"/>
      <c r="AK293" s="309"/>
      <c r="AL293" s="309"/>
      <c r="AM293" s="309"/>
      <c r="AN293" s="309"/>
      <c r="AO293" s="309"/>
      <c r="AP293" s="309"/>
      <c r="AQ293" s="309"/>
      <c r="AR293" s="309"/>
      <c r="AS293" s="309"/>
      <c r="AT293" s="309"/>
      <c r="AU293" s="309"/>
      <c r="AV293" s="309"/>
      <c r="AW293" s="309"/>
      <c r="AX293" s="309"/>
      <c r="AY293" s="309"/>
    </row>
    <row r="294" spans="1:51" hidden="1" x14ac:dyDescent="0.2">
      <c r="A294" s="308" t="s">
        <v>1566</v>
      </c>
      <c r="B294" s="309">
        <v>0</v>
      </c>
      <c r="C294" s="309"/>
      <c r="D294" s="309"/>
      <c r="E294" s="309">
        <v>2</v>
      </c>
      <c r="F294" s="309"/>
      <c r="G294" s="309"/>
      <c r="H294" s="309"/>
      <c r="I294" s="309"/>
      <c r="J294" s="309"/>
      <c r="K294" s="309"/>
      <c r="L294" s="309"/>
      <c r="M294" s="309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  <c r="AD294" s="309"/>
      <c r="AE294" s="309"/>
      <c r="AF294" s="309"/>
      <c r="AG294" s="309"/>
      <c r="AH294" s="309"/>
      <c r="AI294" s="309"/>
      <c r="AJ294" s="309"/>
      <c r="AK294" s="309"/>
      <c r="AL294" s="309"/>
      <c r="AM294" s="309"/>
      <c r="AN294" s="309"/>
      <c r="AO294" s="309"/>
      <c r="AP294" s="309"/>
      <c r="AQ294" s="309"/>
      <c r="AR294" s="309"/>
      <c r="AS294" s="309"/>
      <c r="AT294" s="309"/>
      <c r="AU294" s="309"/>
      <c r="AV294" s="309"/>
      <c r="AW294" s="309"/>
      <c r="AX294" s="309"/>
      <c r="AY294" s="309"/>
    </row>
    <row r="295" spans="1:51" hidden="1" x14ac:dyDescent="0.2">
      <c r="A295" s="308" t="s">
        <v>1786</v>
      </c>
      <c r="B295" s="309">
        <v>11</v>
      </c>
      <c r="C295" s="309"/>
      <c r="D295" s="309">
        <v>11</v>
      </c>
      <c r="E295" s="309"/>
      <c r="F295" s="309"/>
      <c r="G295" s="309"/>
      <c r="H295" s="309"/>
      <c r="I295" s="309"/>
      <c r="J295" s="309"/>
      <c r="K295" s="309"/>
      <c r="L295" s="309"/>
      <c r="M295" s="309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  <c r="AD295" s="309"/>
      <c r="AE295" s="309"/>
      <c r="AF295" s="309"/>
      <c r="AG295" s="309"/>
      <c r="AH295" s="309"/>
      <c r="AI295" s="309"/>
      <c r="AJ295" s="309"/>
      <c r="AK295" s="309"/>
      <c r="AL295" s="309"/>
      <c r="AM295" s="309"/>
      <c r="AN295" s="309"/>
      <c r="AO295" s="309"/>
      <c r="AP295" s="309"/>
      <c r="AQ295" s="309"/>
      <c r="AR295" s="309"/>
      <c r="AS295" s="309"/>
      <c r="AT295" s="309"/>
      <c r="AU295" s="309"/>
      <c r="AV295" s="309"/>
      <c r="AW295" s="309"/>
      <c r="AX295" s="309"/>
      <c r="AY295" s="309"/>
    </row>
    <row r="296" spans="1:51" hidden="1" x14ac:dyDescent="0.2">
      <c r="A296" s="308" t="s">
        <v>1540</v>
      </c>
      <c r="B296" s="309">
        <v>0</v>
      </c>
      <c r="C296" s="309"/>
      <c r="D296" s="309"/>
      <c r="E296" s="309">
        <v>8</v>
      </c>
      <c r="F296" s="309"/>
      <c r="G296" s="309"/>
      <c r="H296" s="309"/>
      <c r="I296" s="309"/>
      <c r="J296" s="309"/>
      <c r="K296" s="309"/>
      <c r="L296" s="309"/>
      <c r="M296" s="309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  <c r="AD296" s="309"/>
      <c r="AE296" s="309"/>
      <c r="AF296" s="309"/>
      <c r="AG296" s="309"/>
      <c r="AH296" s="309"/>
      <c r="AI296" s="309"/>
      <c r="AJ296" s="309"/>
      <c r="AK296" s="309"/>
      <c r="AL296" s="309"/>
      <c r="AM296" s="309"/>
      <c r="AN296" s="309"/>
      <c r="AO296" s="309"/>
      <c r="AP296" s="309"/>
      <c r="AQ296" s="309"/>
      <c r="AR296" s="309"/>
      <c r="AS296" s="309"/>
      <c r="AT296" s="309"/>
      <c r="AU296" s="309"/>
      <c r="AV296" s="309"/>
      <c r="AW296" s="309"/>
      <c r="AX296" s="309"/>
      <c r="AY296" s="309"/>
    </row>
    <row r="297" spans="1:51" hidden="1" x14ac:dyDescent="0.2">
      <c r="A297" s="308" t="s">
        <v>1490</v>
      </c>
      <c r="B297" s="309">
        <v>18</v>
      </c>
      <c r="C297" s="309">
        <v>0</v>
      </c>
      <c r="D297" s="309">
        <v>18</v>
      </c>
      <c r="E297" s="309">
        <v>18</v>
      </c>
      <c r="F297" s="309"/>
      <c r="G297" s="309">
        <v>18</v>
      </c>
      <c r="H297" s="309"/>
      <c r="I297" s="309"/>
      <c r="J297" s="309"/>
      <c r="K297" s="309"/>
      <c r="L297" s="309"/>
      <c r="M297" s="309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  <c r="AD297" s="309"/>
      <c r="AE297" s="309"/>
      <c r="AF297" s="309"/>
      <c r="AG297" s="309"/>
      <c r="AH297" s="309"/>
      <c r="AI297" s="309"/>
      <c r="AJ297" s="309"/>
      <c r="AK297" s="309"/>
      <c r="AL297" s="309"/>
      <c r="AM297" s="309"/>
      <c r="AN297" s="309"/>
      <c r="AO297" s="309"/>
      <c r="AP297" s="309"/>
      <c r="AQ297" s="309"/>
      <c r="AR297" s="309"/>
      <c r="AS297" s="309"/>
      <c r="AT297" s="309"/>
      <c r="AU297" s="309"/>
      <c r="AV297" s="309"/>
      <c r="AW297" s="309"/>
      <c r="AX297" s="309"/>
      <c r="AY297" s="309"/>
    </row>
    <row r="298" spans="1:51" hidden="1" x14ac:dyDescent="0.2">
      <c r="A298" s="308" t="s">
        <v>1599</v>
      </c>
      <c r="B298" s="309">
        <v>0</v>
      </c>
      <c r="C298" s="309"/>
      <c r="D298" s="309"/>
      <c r="E298" s="309">
        <v>6</v>
      </c>
      <c r="F298" s="309"/>
      <c r="G298" s="309"/>
      <c r="H298" s="309"/>
      <c r="I298" s="309"/>
      <c r="J298" s="309"/>
      <c r="K298" s="309"/>
      <c r="L298" s="309"/>
      <c r="M298" s="309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  <c r="AD298" s="309"/>
      <c r="AE298" s="309"/>
      <c r="AF298" s="309"/>
      <c r="AG298" s="309"/>
      <c r="AH298" s="309"/>
      <c r="AI298" s="309"/>
      <c r="AJ298" s="309"/>
      <c r="AK298" s="309"/>
      <c r="AL298" s="309"/>
      <c r="AM298" s="309"/>
      <c r="AN298" s="309"/>
      <c r="AO298" s="309"/>
      <c r="AP298" s="309"/>
      <c r="AQ298" s="309"/>
      <c r="AR298" s="309"/>
      <c r="AS298" s="309"/>
      <c r="AT298" s="309"/>
      <c r="AU298" s="309"/>
      <c r="AV298" s="309"/>
      <c r="AW298" s="309"/>
      <c r="AX298" s="309"/>
      <c r="AY298" s="309"/>
    </row>
    <row r="299" spans="1:51" hidden="1" x14ac:dyDescent="0.2">
      <c r="A299" s="308" t="s">
        <v>1515</v>
      </c>
      <c r="B299" s="309">
        <v>0</v>
      </c>
      <c r="C299" s="309"/>
      <c r="D299" s="309"/>
      <c r="E299" s="309">
        <v>1</v>
      </c>
      <c r="F299" s="309"/>
      <c r="G299" s="309"/>
      <c r="H299" s="309"/>
      <c r="I299" s="309"/>
      <c r="J299" s="309"/>
      <c r="K299" s="309"/>
      <c r="L299" s="309"/>
      <c r="M299" s="309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  <c r="AD299" s="309"/>
      <c r="AE299" s="309"/>
      <c r="AF299" s="309"/>
      <c r="AG299" s="309"/>
      <c r="AH299" s="309"/>
      <c r="AI299" s="309"/>
      <c r="AJ299" s="309"/>
      <c r="AK299" s="309"/>
      <c r="AL299" s="309"/>
      <c r="AM299" s="309"/>
      <c r="AN299" s="309"/>
      <c r="AO299" s="309"/>
      <c r="AP299" s="309"/>
      <c r="AQ299" s="309"/>
      <c r="AR299" s="309"/>
      <c r="AS299" s="309"/>
      <c r="AT299" s="309"/>
      <c r="AU299" s="309"/>
      <c r="AV299" s="309"/>
      <c r="AW299" s="309"/>
      <c r="AX299" s="309"/>
      <c r="AY299" s="309"/>
    </row>
    <row r="300" spans="1:51" hidden="1" x14ac:dyDescent="0.2">
      <c r="A300" s="308" t="s">
        <v>1556</v>
      </c>
      <c r="B300" s="309">
        <v>0</v>
      </c>
      <c r="C300" s="309"/>
      <c r="D300" s="309"/>
      <c r="E300" s="309">
        <v>3</v>
      </c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09"/>
      <c r="AG300" s="309"/>
      <c r="AH300" s="309"/>
      <c r="AI300" s="309"/>
      <c r="AJ300" s="309"/>
      <c r="AK300" s="309"/>
      <c r="AL300" s="309"/>
      <c r="AM300" s="309"/>
      <c r="AN300" s="309"/>
      <c r="AO300" s="309"/>
      <c r="AP300" s="309"/>
      <c r="AQ300" s="309"/>
      <c r="AR300" s="309"/>
      <c r="AS300" s="309"/>
      <c r="AT300" s="309"/>
      <c r="AU300" s="309"/>
      <c r="AV300" s="309"/>
      <c r="AW300" s="309"/>
      <c r="AX300" s="309"/>
      <c r="AY300" s="309"/>
    </row>
    <row r="301" spans="1:51" hidden="1" x14ac:dyDescent="0.2">
      <c r="A301" s="308" t="s">
        <v>1833</v>
      </c>
      <c r="B301" s="309">
        <v>9</v>
      </c>
      <c r="C301" s="309"/>
      <c r="D301" s="309">
        <v>9</v>
      </c>
      <c r="E301" s="309">
        <v>7</v>
      </c>
      <c r="F301" s="309">
        <v>2</v>
      </c>
      <c r="G301" s="309">
        <v>3</v>
      </c>
      <c r="H301" s="309"/>
      <c r="I301" s="309"/>
      <c r="J301" s="309"/>
      <c r="K301" s="309"/>
      <c r="L301" s="309"/>
      <c r="M301" s="309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  <c r="AD301" s="309"/>
      <c r="AE301" s="309"/>
      <c r="AF301" s="309"/>
      <c r="AG301" s="309"/>
      <c r="AH301" s="309"/>
      <c r="AI301" s="309"/>
      <c r="AJ301" s="309"/>
      <c r="AK301" s="309"/>
      <c r="AL301" s="309"/>
      <c r="AM301" s="309"/>
      <c r="AN301" s="309"/>
      <c r="AO301" s="309"/>
      <c r="AP301" s="309"/>
      <c r="AQ301" s="309"/>
      <c r="AR301" s="309"/>
      <c r="AS301" s="309"/>
      <c r="AT301" s="309"/>
      <c r="AU301" s="309"/>
      <c r="AV301" s="309"/>
      <c r="AW301" s="309"/>
      <c r="AX301" s="309"/>
      <c r="AY301" s="309"/>
    </row>
    <row r="302" spans="1:51" hidden="1" x14ac:dyDescent="0.2">
      <c r="A302" s="308" t="s">
        <v>1780</v>
      </c>
      <c r="B302" s="309">
        <v>3</v>
      </c>
      <c r="C302" s="309">
        <v>3</v>
      </c>
      <c r="D302" s="309"/>
      <c r="E302" s="309"/>
      <c r="F302" s="309"/>
      <c r="G302" s="309"/>
      <c r="H302" s="309"/>
      <c r="I302" s="309"/>
      <c r="J302" s="309"/>
      <c r="K302" s="309"/>
      <c r="L302" s="309"/>
      <c r="M302" s="309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  <c r="AD302" s="309"/>
      <c r="AE302" s="309"/>
      <c r="AF302" s="309"/>
      <c r="AG302" s="309"/>
      <c r="AH302" s="309"/>
      <c r="AI302" s="309"/>
      <c r="AJ302" s="309"/>
      <c r="AK302" s="309"/>
      <c r="AL302" s="309"/>
      <c r="AM302" s="309"/>
      <c r="AN302" s="309"/>
      <c r="AO302" s="309"/>
      <c r="AP302" s="309"/>
      <c r="AQ302" s="309"/>
      <c r="AR302" s="309"/>
      <c r="AS302" s="309"/>
      <c r="AT302" s="309"/>
      <c r="AU302" s="309"/>
      <c r="AV302" s="309"/>
      <c r="AW302" s="309"/>
      <c r="AX302" s="309"/>
      <c r="AY302" s="309"/>
    </row>
    <row r="303" spans="1:51" hidden="1" x14ac:dyDescent="0.2">
      <c r="A303" s="308" t="s">
        <v>1818</v>
      </c>
      <c r="B303" s="309">
        <v>9</v>
      </c>
      <c r="C303" s="309">
        <v>7</v>
      </c>
      <c r="D303" s="309"/>
      <c r="E303" s="309">
        <v>2</v>
      </c>
      <c r="F303" s="309"/>
      <c r="G303" s="309"/>
      <c r="H303" s="309"/>
      <c r="I303" s="309"/>
      <c r="J303" s="309"/>
      <c r="K303" s="309"/>
      <c r="L303" s="309"/>
      <c r="M303" s="309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  <c r="AD303" s="309"/>
      <c r="AE303" s="309"/>
      <c r="AF303" s="309"/>
      <c r="AG303" s="309"/>
      <c r="AH303" s="309"/>
      <c r="AI303" s="309"/>
      <c r="AJ303" s="309"/>
      <c r="AK303" s="309"/>
      <c r="AL303" s="309"/>
      <c r="AM303" s="309"/>
      <c r="AN303" s="309"/>
      <c r="AO303" s="309"/>
      <c r="AP303" s="309"/>
      <c r="AQ303" s="309"/>
      <c r="AR303" s="309"/>
      <c r="AS303" s="309"/>
      <c r="AT303" s="309"/>
      <c r="AU303" s="309"/>
      <c r="AV303" s="309"/>
      <c r="AW303" s="309"/>
      <c r="AX303" s="309"/>
      <c r="AY303" s="309"/>
    </row>
    <row r="304" spans="1:51" hidden="1" x14ac:dyDescent="0.2">
      <c r="A304" s="308" t="s">
        <v>1807</v>
      </c>
      <c r="B304" s="309">
        <v>3</v>
      </c>
      <c r="C304" s="309">
        <v>2</v>
      </c>
      <c r="D304" s="309">
        <v>1</v>
      </c>
      <c r="E304" s="309"/>
      <c r="F304" s="309">
        <v>3</v>
      </c>
      <c r="G304" s="309"/>
      <c r="H304" s="309"/>
      <c r="I304" s="309"/>
      <c r="J304" s="309"/>
      <c r="K304" s="309"/>
      <c r="L304" s="309"/>
      <c r="M304" s="309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  <c r="AD304" s="309"/>
      <c r="AE304" s="309"/>
      <c r="AF304" s="309"/>
      <c r="AG304" s="309"/>
      <c r="AH304" s="309"/>
      <c r="AI304" s="309"/>
      <c r="AJ304" s="309"/>
      <c r="AK304" s="309"/>
      <c r="AL304" s="309"/>
      <c r="AM304" s="309"/>
      <c r="AN304" s="309"/>
      <c r="AO304" s="309"/>
      <c r="AP304" s="309"/>
      <c r="AQ304" s="309"/>
      <c r="AR304" s="309"/>
      <c r="AS304" s="309"/>
      <c r="AT304" s="309"/>
      <c r="AU304" s="309"/>
      <c r="AV304" s="309"/>
      <c r="AW304" s="309"/>
      <c r="AX304" s="309"/>
      <c r="AY304" s="309"/>
    </row>
    <row r="305" spans="1:51" hidden="1" x14ac:dyDescent="0.2">
      <c r="A305" s="308" t="s">
        <v>1701</v>
      </c>
      <c r="B305" s="309">
        <v>0</v>
      </c>
      <c r="C305" s="309"/>
      <c r="D305" s="309"/>
      <c r="E305" s="309">
        <v>11</v>
      </c>
      <c r="F305" s="309"/>
      <c r="G305" s="309"/>
      <c r="H305" s="309"/>
      <c r="I305" s="309"/>
      <c r="J305" s="309"/>
      <c r="K305" s="309"/>
      <c r="L305" s="309"/>
      <c r="M305" s="309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  <c r="AD305" s="309"/>
      <c r="AE305" s="309"/>
      <c r="AF305" s="309"/>
      <c r="AG305" s="309"/>
      <c r="AH305" s="309"/>
      <c r="AI305" s="309"/>
      <c r="AJ305" s="309"/>
      <c r="AK305" s="309"/>
      <c r="AL305" s="309"/>
      <c r="AM305" s="309"/>
      <c r="AN305" s="309"/>
      <c r="AO305" s="309"/>
      <c r="AP305" s="309"/>
      <c r="AQ305" s="309"/>
      <c r="AR305" s="309"/>
      <c r="AS305" s="309"/>
      <c r="AT305" s="309"/>
      <c r="AU305" s="309"/>
      <c r="AV305" s="309"/>
      <c r="AW305" s="309"/>
      <c r="AX305" s="309"/>
      <c r="AY305" s="309"/>
    </row>
    <row r="306" spans="1:51" hidden="1" x14ac:dyDescent="0.2">
      <c r="A306" s="308" t="s">
        <v>1522</v>
      </c>
      <c r="B306" s="309">
        <v>0</v>
      </c>
      <c r="C306" s="309"/>
      <c r="D306" s="309"/>
      <c r="E306" s="309">
        <v>17</v>
      </c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09"/>
      <c r="AG306" s="309"/>
      <c r="AH306" s="309"/>
      <c r="AI306" s="309"/>
      <c r="AJ306" s="309"/>
      <c r="AK306" s="309"/>
      <c r="AL306" s="309"/>
      <c r="AM306" s="309"/>
      <c r="AN306" s="309"/>
      <c r="AO306" s="309"/>
      <c r="AP306" s="309"/>
      <c r="AQ306" s="309"/>
      <c r="AR306" s="309"/>
      <c r="AS306" s="309"/>
      <c r="AT306" s="309"/>
      <c r="AU306" s="309"/>
      <c r="AV306" s="309"/>
      <c r="AW306" s="309"/>
      <c r="AX306" s="309"/>
      <c r="AY306" s="309"/>
    </row>
    <row r="307" spans="1:51" hidden="1" x14ac:dyDescent="0.2">
      <c r="A307" s="308" t="s">
        <v>1527</v>
      </c>
      <c r="B307" s="309">
        <v>0</v>
      </c>
      <c r="C307" s="309"/>
      <c r="D307" s="309"/>
      <c r="E307" s="309">
        <v>181</v>
      </c>
      <c r="F307" s="309"/>
      <c r="G307" s="309"/>
      <c r="H307" s="309"/>
      <c r="I307" s="309"/>
      <c r="J307" s="309"/>
      <c r="K307" s="309"/>
      <c r="L307" s="309"/>
      <c r="M307" s="309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  <c r="AD307" s="309"/>
      <c r="AE307" s="309"/>
      <c r="AF307" s="309"/>
      <c r="AG307" s="309"/>
      <c r="AH307" s="309"/>
      <c r="AI307" s="309"/>
      <c r="AJ307" s="309"/>
      <c r="AK307" s="309"/>
      <c r="AL307" s="309"/>
      <c r="AM307" s="309"/>
      <c r="AN307" s="309"/>
      <c r="AO307" s="309"/>
      <c r="AP307" s="309"/>
      <c r="AQ307" s="309"/>
      <c r="AR307" s="309"/>
      <c r="AS307" s="309"/>
      <c r="AT307" s="309"/>
      <c r="AU307" s="309"/>
      <c r="AV307" s="309"/>
      <c r="AW307" s="309"/>
      <c r="AX307" s="309"/>
      <c r="AY307" s="309"/>
    </row>
    <row r="308" spans="1:51" hidden="1" x14ac:dyDescent="0.2">
      <c r="A308" s="308" t="s">
        <v>1571</v>
      </c>
      <c r="B308" s="309">
        <v>0</v>
      </c>
      <c r="C308" s="309"/>
      <c r="D308" s="309"/>
      <c r="E308" s="309">
        <v>48</v>
      </c>
      <c r="F308" s="309"/>
      <c r="G308" s="309"/>
      <c r="H308" s="309"/>
      <c r="I308" s="309"/>
      <c r="J308" s="309"/>
      <c r="K308" s="309"/>
      <c r="L308" s="309"/>
      <c r="M308" s="309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  <c r="AD308" s="309"/>
      <c r="AE308" s="309"/>
      <c r="AF308" s="309"/>
      <c r="AG308" s="309"/>
      <c r="AH308" s="309"/>
      <c r="AI308" s="309"/>
      <c r="AJ308" s="309"/>
      <c r="AK308" s="309"/>
      <c r="AL308" s="309"/>
      <c r="AM308" s="309"/>
      <c r="AN308" s="309"/>
      <c r="AO308" s="309"/>
      <c r="AP308" s="309"/>
      <c r="AQ308" s="309"/>
      <c r="AR308" s="309"/>
      <c r="AS308" s="309"/>
      <c r="AT308" s="309"/>
      <c r="AU308" s="309"/>
      <c r="AV308" s="309"/>
      <c r="AW308" s="309"/>
      <c r="AX308" s="309"/>
      <c r="AY308" s="309"/>
    </row>
    <row r="309" spans="1:51" hidden="1" x14ac:dyDescent="0.2">
      <c r="A309" s="308" t="s">
        <v>1577</v>
      </c>
      <c r="B309" s="309">
        <v>0</v>
      </c>
      <c r="C309" s="309"/>
      <c r="D309" s="309"/>
      <c r="E309" s="309">
        <v>586</v>
      </c>
      <c r="F309" s="309"/>
      <c r="G309" s="309"/>
      <c r="H309" s="309"/>
      <c r="I309" s="309"/>
      <c r="J309" s="309"/>
      <c r="K309" s="309"/>
      <c r="L309" s="309"/>
      <c r="M309" s="309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  <c r="AD309" s="309"/>
      <c r="AE309" s="309"/>
      <c r="AF309" s="309"/>
      <c r="AG309" s="309"/>
      <c r="AH309" s="309"/>
      <c r="AI309" s="309"/>
      <c r="AJ309" s="309"/>
      <c r="AK309" s="309"/>
      <c r="AL309" s="309"/>
      <c r="AM309" s="309"/>
      <c r="AN309" s="309"/>
      <c r="AO309" s="309"/>
      <c r="AP309" s="309"/>
      <c r="AQ309" s="309"/>
      <c r="AR309" s="309"/>
      <c r="AS309" s="309"/>
      <c r="AT309" s="309"/>
      <c r="AU309" s="309"/>
      <c r="AV309" s="309"/>
      <c r="AW309" s="309"/>
      <c r="AX309" s="309"/>
      <c r="AY309" s="309"/>
    </row>
    <row r="310" spans="1:51" hidden="1" x14ac:dyDescent="0.2">
      <c r="A310" s="308" t="s">
        <v>1586</v>
      </c>
      <c r="B310" s="309">
        <v>0</v>
      </c>
      <c r="C310" s="309"/>
      <c r="D310" s="309"/>
      <c r="E310" s="309">
        <v>47</v>
      </c>
      <c r="F310" s="309"/>
      <c r="G310" s="309"/>
      <c r="H310" s="309"/>
      <c r="I310" s="309"/>
      <c r="J310" s="309"/>
      <c r="K310" s="309"/>
      <c r="L310" s="309"/>
      <c r="M310" s="309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  <c r="AD310" s="309"/>
      <c r="AE310" s="309"/>
      <c r="AF310" s="309"/>
      <c r="AG310" s="309"/>
      <c r="AH310" s="309"/>
      <c r="AI310" s="309"/>
      <c r="AJ310" s="309"/>
      <c r="AK310" s="309"/>
      <c r="AL310" s="309"/>
      <c r="AM310" s="309"/>
      <c r="AN310" s="309"/>
      <c r="AO310" s="309"/>
      <c r="AP310" s="309"/>
      <c r="AQ310" s="309"/>
      <c r="AR310" s="309"/>
      <c r="AS310" s="309"/>
      <c r="AT310" s="309"/>
      <c r="AU310" s="309"/>
      <c r="AV310" s="309"/>
      <c r="AW310" s="309"/>
      <c r="AX310" s="309"/>
      <c r="AY310" s="309"/>
    </row>
    <row r="311" spans="1:51" hidden="1" x14ac:dyDescent="0.2">
      <c r="A311" s="308" t="s">
        <v>1590</v>
      </c>
      <c r="B311" s="309">
        <v>0</v>
      </c>
      <c r="C311" s="309"/>
      <c r="D311" s="309"/>
      <c r="E311" s="309">
        <v>47</v>
      </c>
      <c r="F311" s="309"/>
      <c r="G311" s="309"/>
      <c r="H311" s="309"/>
      <c r="I311" s="309"/>
      <c r="J311" s="309"/>
      <c r="K311" s="309"/>
      <c r="L311" s="309"/>
      <c r="M311" s="309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  <c r="AD311" s="309"/>
      <c r="AE311" s="309"/>
      <c r="AF311" s="309"/>
      <c r="AG311" s="309"/>
      <c r="AH311" s="309"/>
      <c r="AI311" s="309"/>
      <c r="AJ311" s="309"/>
      <c r="AK311" s="309"/>
      <c r="AL311" s="309"/>
      <c r="AM311" s="309"/>
      <c r="AN311" s="309"/>
      <c r="AO311" s="309"/>
      <c r="AP311" s="309"/>
      <c r="AQ311" s="309"/>
      <c r="AR311" s="309"/>
      <c r="AS311" s="309"/>
      <c r="AT311" s="309"/>
      <c r="AU311" s="309"/>
      <c r="AV311" s="309"/>
      <c r="AW311" s="309"/>
      <c r="AX311" s="309"/>
      <c r="AY311" s="309"/>
    </row>
    <row r="312" spans="1:51" hidden="1" x14ac:dyDescent="0.2">
      <c r="A312" s="308" t="s">
        <v>1595</v>
      </c>
      <c r="B312" s="309">
        <v>0</v>
      </c>
      <c r="C312" s="309"/>
      <c r="D312" s="309"/>
      <c r="E312" s="309">
        <v>11</v>
      </c>
      <c r="F312" s="309"/>
      <c r="G312" s="309"/>
      <c r="H312" s="309"/>
      <c r="I312" s="309"/>
      <c r="J312" s="309"/>
      <c r="K312" s="309"/>
      <c r="L312" s="309"/>
      <c r="M312" s="309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  <c r="AD312" s="309"/>
      <c r="AE312" s="309"/>
      <c r="AF312" s="309"/>
      <c r="AG312" s="309"/>
      <c r="AH312" s="309"/>
      <c r="AI312" s="309"/>
      <c r="AJ312" s="309"/>
      <c r="AK312" s="309"/>
      <c r="AL312" s="309"/>
      <c r="AM312" s="309"/>
      <c r="AN312" s="309"/>
      <c r="AO312" s="309"/>
      <c r="AP312" s="309"/>
      <c r="AQ312" s="309"/>
      <c r="AR312" s="309"/>
      <c r="AS312" s="309"/>
      <c r="AT312" s="309"/>
      <c r="AU312" s="309"/>
      <c r="AV312" s="309"/>
      <c r="AW312" s="309"/>
      <c r="AX312" s="309"/>
      <c r="AY312" s="309"/>
    </row>
    <row r="313" spans="1:51" hidden="1" x14ac:dyDescent="0.2">
      <c r="A313" s="308" t="s">
        <v>1837</v>
      </c>
      <c r="B313" s="309">
        <v>2</v>
      </c>
      <c r="C313" s="309">
        <v>0</v>
      </c>
      <c r="D313" s="309">
        <v>2</v>
      </c>
      <c r="E313" s="309">
        <v>2</v>
      </c>
      <c r="F313" s="309">
        <v>0</v>
      </c>
      <c r="G313" s="309"/>
      <c r="H313" s="309"/>
      <c r="I313" s="309"/>
      <c r="J313" s="309"/>
      <c r="K313" s="309"/>
      <c r="L313" s="309"/>
      <c r="M313" s="309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  <c r="AD313" s="309"/>
      <c r="AE313" s="309"/>
      <c r="AF313" s="309"/>
      <c r="AG313" s="309"/>
      <c r="AH313" s="309"/>
      <c r="AI313" s="309"/>
      <c r="AJ313" s="309"/>
      <c r="AK313" s="309"/>
      <c r="AL313" s="309"/>
      <c r="AM313" s="309"/>
      <c r="AN313" s="309"/>
      <c r="AO313" s="309"/>
      <c r="AP313" s="309"/>
      <c r="AQ313" s="309"/>
      <c r="AR313" s="309"/>
      <c r="AS313" s="309"/>
      <c r="AT313" s="309"/>
      <c r="AU313" s="309"/>
      <c r="AV313" s="309"/>
      <c r="AW313" s="309"/>
      <c r="AX313" s="309"/>
      <c r="AY313" s="309"/>
    </row>
    <row r="314" spans="1:51" hidden="1" x14ac:dyDescent="0.2">
      <c r="A314" s="308" t="s">
        <v>1589</v>
      </c>
      <c r="B314" s="309">
        <v>0</v>
      </c>
      <c r="C314" s="309"/>
      <c r="D314" s="309"/>
      <c r="E314" s="309">
        <v>347</v>
      </c>
      <c r="F314" s="309"/>
      <c r="G314" s="309"/>
      <c r="H314" s="309"/>
      <c r="I314" s="309"/>
      <c r="J314" s="309"/>
      <c r="K314" s="309"/>
      <c r="L314" s="309"/>
      <c r="M314" s="309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  <c r="AD314" s="309"/>
      <c r="AE314" s="309"/>
      <c r="AF314" s="309"/>
      <c r="AG314" s="309"/>
      <c r="AH314" s="309"/>
      <c r="AI314" s="309"/>
      <c r="AJ314" s="309"/>
      <c r="AK314" s="309"/>
      <c r="AL314" s="309"/>
      <c r="AM314" s="309"/>
      <c r="AN314" s="309"/>
      <c r="AO314" s="309"/>
      <c r="AP314" s="309"/>
      <c r="AQ314" s="309"/>
      <c r="AR314" s="309"/>
      <c r="AS314" s="309"/>
      <c r="AT314" s="309"/>
      <c r="AU314" s="309"/>
      <c r="AV314" s="309"/>
      <c r="AW314" s="309"/>
      <c r="AX314" s="309"/>
      <c r="AY314" s="309"/>
    </row>
    <row r="315" spans="1:51" hidden="1" x14ac:dyDescent="0.2">
      <c r="A315" s="308" t="s">
        <v>1603</v>
      </c>
      <c r="B315" s="309">
        <v>0</v>
      </c>
      <c r="C315" s="309"/>
      <c r="D315" s="309"/>
      <c r="E315" s="309">
        <v>2</v>
      </c>
      <c r="F315" s="309"/>
      <c r="G315" s="309"/>
      <c r="H315" s="309"/>
      <c r="I315" s="309"/>
      <c r="J315" s="309"/>
      <c r="K315" s="309"/>
      <c r="L315" s="309"/>
      <c r="M315" s="309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  <c r="AD315" s="309"/>
      <c r="AE315" s="309"/>
      <c r="AF315" s="309"/>
      <c r="AG315" s="309"/>
      <c r="AH315" s="309"/>
      <c r="AI315" s="309"/>
      <c r="AJ315" s="309"/>
      <c r="AK315" s="309"/>
      <c r="AL315" s="309"/>
      <c r="AM315" s="309"/>
      <c r="AN315" s="309"/>
      <c r="AO315" s="309"/>
      <c r="AP315" s="309"/>
      <c r="AQ315" s="309"/>
      <c r="AR315" s="309"/>
      <c r="AS315" s="309"/>
      <c r="AT315" s="309"/>
      <c r="AU315" s="309"/>
      <c r="AV315" s="309"/>
      <c r="AW315" s="309"/>
      <c r="AX315" s="309"/>
      <c r="AY315" s="309"/>
    </row>
    <row r="316" spans="1:51" hidden="1" x14ac:dyDescent="0.2">
      <c r="A316" s="308" t="s">
        <v>1622</v>
      </c>
      <c r="B316" s="309">
        <v>0</v>
      </c>
      <c r="C316" s="309"/>
      <c r="D316" s="309"/>
      <c r="E316" s="309">
        <v>9</v>
      </c>
      <c r="F316" s="309"/>
      <c r="G316" s="309"/>
      <c r="H316" s="309"/>
      <c r="I316" s="309"/>
      <c r="J316" s="309"/>
      <c r="K316" s="309"/>
      <c r="L316" s="309"/>
      <c r="M316" s="309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  <c r="AD316" s="309"/>
      <c r="AE316" s="309"/>
      <c r="AF316" s="309"/>
      <c r="AG316" s="309"/>
      <c r="AH316" s="309"/>
      <c r="AI316" s="309"/>
      <c r="AJ316" s="309"/>
      <c r="AK316" s="309"/>
      <c r="AL316" s="309"/>
      <c r="AM316" s="309"/>
      <c r="AN316" s="309"/>
      <c r="AO316" s="309"/>
      <c r="AP316" s="309"/>
      <c r="AQ316" s="309"/>
      <c r="AR316" s="309"/>
      <c r="AS316" s="309"/>
      <c r="AT316" s="309"/>
      <c r="AU316" s="309"/>
      <c r="AV316" s="309"/>
      <c r="AW316" s="309"/>
      <c r="AX316" s="309"/>
      <c r="AY316" s="309"/>
    </row>
    <row r="317" spans="1:51" hidden="1" x14ac:dyDescent="0.2">
      <c r="A317" s="308" t="s">
        <v>1691</v>
      </c>
      <c r="B317" s="309">
        <v>0</v>
      </c>
      <c r="C317" s="309"/>
      <c r="D317" s="309"/>
      <c r="E317" s="309">
        <v>3</v>
      </c>
      <c r="F317" s="309"/>
      <c r="G317" s="309"/>
      <c r="H317" s="309"/>
      <c r="I317" s="309"/>
      <c r="J317" s="309"/>
      <c r="K317" s="309"/>
      <c r="L317" s="309"/>
      <c r="M317" s="309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  <c r="AD317" s="309"/>
      <c r="AE317" s="309"/>
      <c r="AF317" s="309"/>
      <c r="AG317" s="309"/>
      <c r="AH317" s="309"/>
      <c r="AI317" s="309"/>
      <c r="AJ317" s="309"/>
      <c r="AK317" s="309"/>
      <c r="AL317" s="309"/>
      <c r="AM317" s="309"/>
      <c r="AN317" s="309"/>
      <c r="AO317" s="309"/>
      <c r="AP317" s="309"/>
      <c r="AQ317" s="309"/>
      <c r="AR317" s="309"/>
      <c r="AS317" s="309"/>
      <c r="AT317" s="309"/>
      <c r="AU317" s="309"/>
      <c r="AV317" s="309"/>
      <c r="AW317" s="309"/>
      <c r="AX317" s="309"/>
      <c r="AY317" s="309"/>
    </row>
    <row r="318" spans="1:51" hidden="1" x14ac:dyDescent="0.2">
      <c r="A318" s="308" t="s">
        <v>1699</v>
      </c>
      <c r="B318" s="309">
        <v>0</v>
      </c>
      <c r="C318" s="309"/>
      <c r="D318" s="309"/>
      <c r="E318" s="309">
        <v>12</v>
      </c>
      <c r="F318" s="309"/>
      <c r="G318" s="309"/>
      <c r="H318" s="309"/>
      <c r="I318" s="309"/>
      <c r="J318" s="309"/>
      <c r="K318" s="309"/>
      <c r="L318" s="309"/>
      <c r="M318" s="309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  <c r="AD318" s="309"/>
      <c r="AE318" s="309"/>
      <c r="AF318" s="309"/>
      <c r="AG318" s="309"/>
      <c r="AH318" s="309"/>
      <c r="AI318" s="309"/>
      <c r="AJ318" s="309"/>
      <c r="AK318" s="309"/>
      <c r="AL318" s="309"/>
      <c r="AM318" s="309"/>
      <c r="AN318" s="309"/>
      <c r="AO318" s="309"/>
      <c r="AP318" s="309"/>
      <c r="AQ318" s="309"/>
      <c r="AR318" s="309"/>
      <c r="AS318" s="309"/>
      <c r="AT318" s="309"/>
      <c r="AU318" s="309"/>
      <c r="AV318" s="309"/>
      <c r="AW318" s="309"/>
      <c r="AX318" s="309"/>
      <c r="AY318" s="309"/>
    </row>
    <row r="319" spans="1:51" hidden="1" x14ac:dyDescent="0.2">
      <c r="A319" s="308" t="s">
        <v>1777</v>
      </c>
      <c r="B319" s="309">
        <v>1</v>
      </c>
      <c r="C319" s="309">
        <v>1</v>
      </c>
      <c r="D319" s="309"/>
      <c r="E319" s="309"/>
      <c r="F319" s="309"/>
      <c r="G319" s="309"/>
      <c r="H319" s="309"/>
      <c r="I319" s="309"/>
      <c r="J319" s="309"/>
      <c r="K319" s="309"/>
      <c r="L319" s="309"/>
      <c r="M319" s="309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  <c r="AD319" s="309"/>
      <c r="AE319" s="309"/>
      <c r="AF319" s="309"/>
      <c r="AG319" s="309"/>
      <c r="AH319" s="309"/>
      <c r="AI319" s="309"/>
      <c r="AJ319" s="309"/>
      <c r="AK319" s="309"/>
      <c r="AL319" s="309"/>
      <c r="AM319" s="309"/>
      <c r="AN319" s="309"/>
      <c r="AO319" s="309"/>
      <c r="AP319" s="309"/>
      <c r="AQ319" s="309"/>
      <c r="AR319" s="309"/>
      <c r="AS319" s="309"/>
      <c r="AT319" s="309"/>
      <c r="AU319" s="309"/>
      <c r="AV319" s="309"/>
      <c r="AW319" s="309"/>
      <c r="AX319" s="309"/>
      <c r="AY319" s="309"/>
    </row>
    <row r="320" spans="1:51" hidden="1" x14ac:dyDescent="0.2">
      <c r="A320" s="308" t="s">
        <v>1815</v>
      </c>
      <c r="B320" s="309">
        <v>8</v>
      </c>
      <c r="C320" s="309"/>
      <c r="D320" s="309">
        <v>8</v>
      </c>
      <c r="E320" s="309"/>
      <c r="F320" s="309"/>
      <c r="G320" s="309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  <c r="AD320" s="309"/>
      <c r="AE320" s="309"/>
      <c r="AF320" s="309"/>
      <c r="AG320" s="309"/>
      <c r="AH320" s="309"/>
      <c r="AI320" s="309"/>
      <c r="AJ320" s="309"/>
      <c r="AK320" s="309"/>
      <c r="AL320" s="309"/>
      <c r="AM320" s="309"/>
      <c r="AN320" s="309"/>
      <c r="AO320" s="309"/>
      <c r="AP320" s="309"/>
      <c r="AQ320" s="309"/>
      <c r="AR320" s="309"/>
      <c r="AS320" s="309"/>
      <c r="AT320" s="309"/>
      <c r="AU320" s="309"/>
      <c r="AV320" s="309"/>
      <c r="AW320" s="309"/>
      <c r="AX320" s="309"/>
      <c r="AY320" s="309"/>
    </row>
    <row r="321" spans="1:51" hidden="1" x14ac:dyDescent="0.2">
      <c r="A321" s="308" t="s">
        <v>1814</v>
      </c>
      <c r="B321" s="309">
        <v>68</v>
      </c>
      <c r="C321" s="309">
        <v>38</v>
      </c>
      <c r="D321" s="309">
        <v>30</v>
      </c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09"/>
      <c r="AG321" s="309"/>
      <c r="AH321" s="309"/>
      <c r="AI321" s="309"/>
      <c r="AJ321" s="309"/>
      <c r="AK321" s="309"/>
      <c r="AL321" s="309"/>
      <c r="AM321" s="309"/>
      <c r="AN321" s="309"/>
      <c r="AO321" s="309"/>
      <c r="AP321" s="309"/>
      <c r="AQ321" s="309"/>
      <c r="AR321" s="309"/>
      <c r="AS321" s="309"/>
      <c r="AT321" s="309"/>
      <c r="AU321" s="309"/>
      <c r="AV321" s="309"/>
      <c r="AW321" s="309"/>
      <c r="AX321" s="309"/>
      <c r="AY321" s="309"/>
    </row>
    <row r="322" spans="1:51" hidden="1" x14ac:dyDescent="0.2">
      <c r="A322" s="308" t="s">
        <v>1744</v>
      </c>
      <c r="B322" s="309">
        <v>0</v>
      </c>
      <c r="C322" s="309"/>
      <c r="D322" s="309"/>
      <c r="E322" s="309">
        <v>1</v>
      </c>
      <c r="F322" s="309"/>
      <c r="G322" s="309"/>
      <c r="H322" s="309"/>
      <c r="I322" s="309"/>
      <c r="J322" s="309"/>
      <c r="K322" s="309"/>
      <c r="L322" s="309"/>
      <c r="M322" s="309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  <c r="AD322" s="309"/>
      <c r="AE322" s="309"/>
      <c r="AF322" s="309"/>
      <c r="AG322" s="309"/>
      <c r="AH322" s="309"/>
      <c r="AI322" s="309"/>
      <c r="AJ322" s="309"/>
      <c r="AK322" s="309"/>
      <c r="AL322" s="309"/>
      <c r="AM322" s="309"/>
      <c r="AN322" s="309"/>
      <c r="AO322" s="309"/>
      <c r="AP322" s="309"/>
      <c r="AQ322" s="309"/>
      <c r="AR322" s="309"/>
      <c r="AS322" s="309"/>
      <c r="AT322" s="309"/>
      <c r="AU322" s="309"/>
      <c r="AV322" s="309"/>
      <c r="AW322" s="309"/>
      <c r="AX322" s="309"/>
      <c r="AY322" s="309"/>
    </row>
    <row r="323" spans="1:51" hidden="1" x14ac:dyDescent="0.2">
      <c r="A323" s="308" t="s">
        <v>1602</v>
      </c>
      <c r="B323" s="309">
        <v>0</v>
      </c>
      <c r="C323" s="309"/>
      <c r="D323" s="309"/>
      <c r="E323" s="309">
        <v>1</v>
      </c>
      <c r="F323" s="309"/>
      <c r="G323" s="309"/>
      <c r="H323" s="309"/>
      <c r="I323" s="309"/>
      <c r="J323" s="309"/>
      <c r="K323" s="309"/>
      <c r="L323" s="309"/>
      <c r="M323" s="309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  <c r="AD323" s="309"/>
      <c r="AE323" s="309"/>
      <c r="AF323" s="309"/>
      <c r="AG323" s="309"/>
      <c r="AH323" s="309"/>
      <c r="AI323" s="309"/>
      <c r="AJ323" s="309"/>
      <c r="AK323" s="309"/>
      <c r="AL323" s="309"/>
      <c r="AM323" s="309"/>
      <c r="AN323" s="309"/>
      <c r="AO323" s="309"/>
      <c r="AP323" s="309"/>
      <c r="AQ323" s="309"/>
      <c r="AR323" s="309"/>
      <c r="AS323" s="309"/>
      <c r="AT323" s="309"/>
      <c r="AU323" s="309"/>
      <c r="AV323" s="309"/>
      <c r="AW323" s="309"/>
      <c r="AX323" s="309"/>
      <c r="AY323" s="309"/>
    </row>
    <row r="324" spans="1:51" hidden="1" x14ac:dyDescent="0.2">
      <c r="A324" s="308" t="s">
        <v>1680</v>
      </c>
      <c r="B324" s="309">
        <v>0</v>
      </c>
      <c r="C324" s="309"/>
      <c r="D324" s="309"/>
      <c r="E324" s="309">
        <v>1</v>
      </c>
      <c r="F324" s="309"/>
      <c r="G324" s="309"/>
      <c r="H324" s="309"/>
      <c r="I324" s="309"/>
      <c r="J324" s="309"/>
      <c r="K324" s="309"/>
      <c r="L324" s="309"/>
      <c r="M324" s="309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  <c r="AD324" s="309"/>
      <c r="AE324" s="309"/>
      <c r="AF324" s="309"/>
      <c r="AG324" s="309"/>
      <c r="AH324" s="309"/>
      <c r="AI324" s="309"/>
      <c r="AJ324" s="309"/>
      <c r="AK324" s="309"/>
      <c r="AL324" s="309"/>
      <c r="AM324" s="309"/>
      <c r="AN324" s="309"/>
      <c r="AO324" s="309"/>
      <c r="AP324" s="309"/>
      <c r="AQ324" s="309"/>
      <c r="AR324" s="309"/>
      <c r="AS324" s="309"/>
      <c r="AT324" s="309"/>
      <c r="AU324" s="309"/>
      <c r="AV324" s="309"/>
      <c r="AW324" s="309"/>
      <c r="AX324" s="309"/>
      <c r="AY324" s="309"/>
    </row>
    <row r="325" spans="1:51" hidden="1" x14ac:dyDescent="0.2">
      <c r="A325" s="308" t="s">
        <v>1757</v>
      </c>
      <c r="B325" s="309">
        <v>0</v>
      </c>
      <c r="C325" s="309"/>
      <c r="D325" s="309"/>
      <c r="E325" s="309">
        <v>1</v>
      </c>
      <c r="F325" s="309"/>
      <c r="G325" s="309"/>
      <c r="H325" s="309"/>
      <c r="I325" s="309"/>
      <c r="J325" s="309"/>
      <c r="K325" s="309"/>
      <c r="L325" s="309"/>
      <c r="M325" s="309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  <c r="AD325" s="309"/>
      <c r="AE325" s="309"/>
      <c r="AF325" s="309"/>
      <c r="AG325" s="309"/>
      <c r="AH325" s="309"/>
      <c r="AI325" s="309"/>
      <c r="AJ325" s="309"/>
      <c r="AK325" s="309"/>
      <c r="AL325" s="309"/>
      <c r="AM325" s="309"/>
      <c r="AN325" s="309"/>
      <c r="AO325" s="309"/>
      <c r="AP325" s="309"/>
      <c r="AQ325" s="309"/>
      <c r="AR325" s="309"/>
      <c r="AS325" s="309"/>
      <c r="AT325" s="309"/>
      <c r="AU325" s="309"/>
      <c r="AV325" s="309"/>
      <c r="AW325" s="309"/>
      <c r="AX325" s="309"/>
      <c r="AY325" s="309"/>
    </row>
    <row r="326" spans="1:51" hidden="1" x14ac:dyDescent="0.2">
      <c r="A326" s="308" t="s">
        <v>1836</v>
      </c>
      <c r="B326" s="309">
        <v>6</v>
      </c>
      <c r="C326" s="309">
        <v>0</v>
      </c>
      <c r="D326" s="309">
        <v>6</v>
      </c>
      <c r="E326" s="309">
        <v>6</v>
      </c>
      <c r="F326" s="309">
        <v>0</v>
      </c>
      <c r="G326" s="309">
        <v>6</v>
      </c>
      <c r="H326" s="309"/>
      <c r="I326" s="309"/>
      <c r="J326" s="309"/>
      <c r="K326" s="309"/>
      <c r="L326" s="309"/>
      <c r="M326" s="309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  <c r="AD326" s="309"/>
      <c r="AE326" s="309"/>
      <c r="AF326" s="309"/>
      <c r="AG326" s="309"/>
      <c r="AH326" s="309"/>
      <c r="AI326" s="309"/>
      <c r="AJ326" s="309"/>
      <c r="AK326" s="309"/>
      <c r="AL326" s="309"/>
      <c r="AM326" s="309"/>
      <c r="AN326" s="309"/>
      <c r="AO326" s="309"/>
      <c r="AP326" s="309"/>
      <c r="AQ326" s="309"/>
      <c r="AR326" s="309"/>
      <c r="AS326" s="309"/>
      <c r="AT326" s="309"/>
      <c r="AU326" s="309"/>
      <c r="AV326" s="309"/>
      <c r="AW326" s="309"/>
      <c r="AX326" s="309"/>
      <c r="AY326" s="309"/>
    </row>
    <row r="327" spans="1:51" hidden="1" x14ac:dyDescent="0.2">
      <c r="A327" s="308" t="s">
        <v>1583</v>
      </c>
      <c r="B327" s="309">
        <v>0</v>
      </c>
      <c r="C327" s="309"/>
      <c r="D327" s="309"/>
      <c r="E327" s="309">
        <v>406</v>
      </c>
      <c r="F327" s="309"/>
      <c r="G327" s="309"/>
      <c r="H327" s="309"/>
      <c r="I327" s="309"/>
      <c r="J327" s="309"/>
      <c r="K327" s="309"/>
      <c r="L327" s="309"/>
      <c r="M327" s="309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  <c r="AD327" s="309"/>
      <c r="AE327" s="309"/>
      <c r="AF327" s="309"/>
      <c r="AG327" s="309"/>
      <c r="AH327" s="309"/>
      <c r="AI327" s="309"/>
      <c r="AJ327" s="309"/>
      <c r="AK327" s="309"/>
      <c r="AL327" s="309"/>
      <c r="AM327" s="309"/>
      <c r="AN327" s="309"/>
      <c r="AO327" s="309"/>
      <c r="AP327" s="309"/>
      <c r="AQ327" s="309"/>
      <c r="AR327" s="309"/>
      <c r="AS327" s="309"/>
      <c r="AT327" s="309"/>
      <c r="AU327" s="309"/>
      <c r="AV327" s="309"/>
      <c r="AW327" s="309"/>
      <c r="AX327" s="309"/>
      <c r="AY327" s="309"/>
    </row>
    <row r="328" spans="1:51" hidden="1" x14ac:dyDescent="0.2">
      <c r="A328" s="308" t="s">
        <v>1439</v>
      </c>
      <c r="B328" s="309">
        <v>1795685</v>
      </c>
      <c r="C328" s="309">
        <v>239603</v>
      </c>
      <c r="D328" s="309">
        <v>1017331</v>
      </c>
      <c r="E328" s="309">
        <v>595234</v>
      </c>
      <c r="F328" s="309">
        <v>361560</v>
      </c>
      <c r="G328" s="309">
        <v>13244</v>
      </c>
      <c r="H328" s="309">
        <v>2917</v>
      </c>
      <c r="I328" s="309"/>
      <c r="J328" s="309"/>
      <c r="K328" s="309"/>
      <c r="L328" s="309"/>
      <c r="M328" s="309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  <c r="AD328" s="309"/>
      <c r="AE328" s="309"/>
      <c r="AF328" s="309"/>
      <c r="AG328" s="309"/>
      <c r="AH328" s="309"/>
      <c r="AI328" s="309"/>
      <c r="AJ328" s="309"/>
      <c r="AK328" s="309"/>
      <c r="AL328" s="309"/>
      <c r="AM328" s="309"/>
      <c r="AN328" s="309"/>
      <c r="AO328" s="309"/>
      <c r="AP328" s="309"/>
      <c r="AQ328" s="309"/>
      <c r="AR328" s="309"/>
      <c r="AS328" s="309"/>
      <c r="AT328" s="309"/>
      <c r="AU328" s="309"/>
      <c r="AV328" s="309"/>
      <c r="AW328" s="309"/>
      <c r="AX328" s="309"/>
      <c r="AY328" s="3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BM18</vt:lpstr>
      <vt:lpstr>BM18A</vt:lpstr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Corina Barraza</cp:lastModifiedBy>
  <cp:lastPrinted>2017-02-03T19:30:02Z</cp:lastPrinted>
  <dcterms:created xsi:type="dcterms:W3CDTF">2007-01-29T23:37:08Z</dcterms:created>
  <dcterms:modified xsi:type="dcterms:W3CDTF">2022-07-22T14:14:53Z</dcterms:modified>
</cp:coreProperties>
</file>