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rchivos_REM\2018\Requerimientos\Rosa Levi\04\"/>
    </mc:Choice>
  </mc:AlternateContent>
  <bookViews>
    <workbookView xWindow="0" yWindow="0" windowWidth="11595" windowHeight="10440"/>
  </bookViews>
  <sheets>
    <sheet name="Inicio" sheetId="35" r:id="rId1"/>
    <sheet name="01" sheetId="2" r:id="rId2"/>
    <sheet name="02" sheetId="12" r:id="rId3"/>
    <sheet name="03" sheetId="13" r:id="rId4"/>
    <sheet name="04" sheetId="14" r:id="rId5"/>
    <sheet name="05" sheetId="15" r:id="rId6"/>
    <sheet name="06" sheetId="16" r:id="rId7"/>
    <sheet name="07" sheetId="17" r:id="rId8"/>
    <sheet name="08" sheetId="18" r:id="rId9"/>
    <sheet name="09" sheetId="19" r:id="rId10"/>
    <sheet name="10" sheetId="20" r:id="rId11"/>
    <sheet name="11" sheetId="21" r:id="rId12"/>
    <sheet name="12" sheetId="22" r:id="rId13"/>
    <sheet name="13" sheetId="23" r:id="rId14"/>
    <sheet name="14" sheetId="24" r:id="rId15"/>
    <sheet name="15" sheetId="25" r:id="rId16"/>
    <sheet name="16" sheetId="26" r:id="rId17"/>
    <sheet name="17" sheetId="27" r:id="rId18"/>
    <sheet name="18" sheetId="28" r:id="rId19"/>
    <sheet name="19" sheetId="29" r:id="rId20"/>
    <sheet name="20" sheetId="30" r:id="rId21"/>
    <sheet name="21" sheetId="31" r:id="rId22"/>
    <sheet name="22" sheetId="32" r:id="rId23"/>
    <sheet name="23" sheetId="33" r:id="rId24"/>
    <sheet name="24" sheetId="34" r:id="rId25"/>
  </sheets>
  <externalReferences>
    <externalReference r:id="rId26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4" i="31" l="1"/>
  <c r="D24" i="31"/>
  <c r="C24" i="31"/>
  <c r="B24" i="31"/>
  <c r="E23" i="31"/>
  <c r="D23" i="31"/>
  <c r="C23" i="31"/>
  <c r="B23" i="31"/>
  <c r="E22" i="31"/>
  <c r="D22" i="31"/>
  <c r="C22" i="31"/>
  <c r="B22" i="31"/>
  <c r="E21" i="31"/>
  <c r="D21" i="31"/>
  <c r="C21" i="31"/>
  <c r="B21" i="31"/>
  <c r="E20" i="31"/>
  <c r="D20" i="31"/>
  <c r="C20" i="31"/>
  <c r="B20" i="31"/>
  <c r="E19" i="31"/>
  <c r="D19" i="31"/>
  <c r="C19" i="31"/>
  <c r="B19" i="31"/>
  <c r="E17" i="31"/>
  <c r="D17" i="31"/>
  <c r="C17" i="31"/>
  <c r="B17" i="31"/>
  <c r="E16" i="31"/>
  <c r="D16" i="31"/>
  <c r="C16" i="31"/>
  <c r="B16" i="31"/>
  <c r="E15" i="31"/>
  <c r="D15" i="31"/>
  <c r="C15" i="31"/>
  <c r="B15" i="31"/>
  <c r="E14" i="31"/>
  <c r="D14" i="31"/>
  <c r="C14" i="31"/>
  <c r="B14" i="31"/>
  <c r="E13" i="31"/>
  <c r="D13" i="31"/>
  <c r="C13" i="31"/>
  <c r="B13" i="31"/>
  <c r="E12" i="31"/>
  <c r="D12" i="31"/>
  <c r="C12" i="31"/>
  <c r="B12" i="31"/>
  <c r="E11" i="31"/>
  <c r="D11" i="31"/>
  <c r="C11" i="31"/>
  <c r="B11" i="31"/>
  <c r="E10" i="31"/>
  <c r="D10" i="31"/>
  <c r="C10" i="31"/>
  <c r="B10" i="31"/>
  <c r="E9" i="31"/>
  <c r="D9" i="31"/>
  <c r="C9" i="31"/>
  <c r="B9" i="31"/>
  <c r="E8" i="31"/>
  <c r="D8" i="31"/>
  <c r="C8" i="31"/>
  <c r="B8" i="31"/>
  <c r="E7" i="31"/>
  <c r="D7" i="31"/>
  <c r="C7" i="31"/>
  <c r="B7" i="31"/>
  <c r="E6" i="31"/>
  <c r="D6" i="31"/>
  <c r="C6" i="31"/>
  <c r="B6" i="31"/>
  <c r="E5" i="31"/>
  <c r="D5" i="31"/>
  <c r="C5" i="31"/>
  <c r="B5" i="31"/>
  <c r="E4" i="31"/>
  <c r="D4" i="31"/>
  <c r="C4" i="31"/>
  <c r="B4" i="31"/>
  <c r="E24" i="30"/>
  <c r="D24" i="30"/>
  <c r="C24" i="30"/>
  <c r="B24" i="30"/>
  <c r="E23" i="30"/>
  <c r="D23" i="30"/>
  <c r="C23" i="30"/>
  <c r="B23" i="30"/>
  <c r="E22" i="30"/>
  <c r="D22" i="30"/>
  <c r="C22" i="30"/>
  <c r="B22" i="30"/>
  <c r="E21" i="30"/>
  <c r="D21" i="30"/>
  <c r="C21" i="30"/>
  <c r="B21" i="30"/>
  <c r="E20" i="30"/>
  <c r="D20" i="30"/>
  <c r="C20" i="30"/>
  <c r="B20" i="30"/>
  <c r="E19" i="30"/>
  <c r="D19" i="30"/>
  <c r="C19" i="30"/>
  <c r="B19" i="30"/>
  <c r="E17" i="30"/>
  <c r="D17" i="30"/>
  <c r="C17" i="30"/>
  <c r="B17" i="30"/>
  <c r="E16" i="30"/>
  <c r="D16" i="30"/>
  <c r="C16" i="30"/>
  <c r="B16" i="30"/>
  <c r="E15" i="30"/>
  <c r="D15" i="30"/>
  <c r="C15" i="30"/>
  <c r="B15" i="30"/>
  <c r="E14" i="30"/>
  <c r="D14" i="30"/>
  <c r="C14" i="30"/>
  <c r="B14" i="30"/>
  <c r="E13" i="30"/>
  <c r="D13" i="30"/>
  <c r="C13" i="30"/>
  <c r="B13" i="30"/>
  <c r="E12" i="30"/>
  <c r="D12" i="30"/>
  <c r="C12" i="30"/>
  <c r="B12" i="30"/>
  <c r="E11" i="30"/>
  <c r="D11" i="30"/>
  <c r="C11" i="30"/>
  <c r="B11" i="30"/>
  <c r="E10" i="30"/>
  <c r="D10" i="30"/>
  <c r="C10" i="30"/>
  <c r="B10" i="30"/>
  <c r="E9" i="30"/>
  <c r="D9" i="30"/>
  <c r="C9" i="30"/>
  <c r="B9" i="30"/>
  <c r="E8" i="30"/>
  <c r="D8" i="30"/>
  <c r="C8" i="30"/>
  <c r="B8" i="30"/>
  <c r="E7" i="30"/>
  <c r="D7" i="30"/>
  <c r="C7" i="30"/>
  <c r="B7" i="30"/>
  <c r="E6" i="30"/>
  <c r="D6" i="30"/>
  <c r="C6" i="30"/>
  <c r="B6" i="30"/>
  <c r="E5" i="30"/>
  <c r="D5" i="30"/>
  <c r="C5" i="30"/>
  <c r="B5" i="30"/>
  <c r="E4" i="30"/>
  <c r="D4" i="30"/>
  <c r="C4" i="30"/>
  <c r="B4" i="30"/>
  <c r="E24" i="29"/>
  <c r="D24" i="29"/>
  <c r="C24" i="29"/>
  <c r="B24" i="29"/>
  <c r="E23" i="29"/>
  <c r="D23" i="29"/>
  <c r="C23" i="29"/>
  <c r="B23" i="29"/>
  <c r="E22" i="29"/>
  <c r="D22" i="29"/>
  <c r="C22" i="29"/>
  <c r="B22" i="29"/>
  <c r="E21" i="29"/>
  <c r="D21" i="29"/>
  <c r="C21" i="29"/>
  <c r="B21" i="29"/>
  <c r="E20" i="29"/>
  <c r="D20" i="29"/>
  <c r="C20" i="29"/>
  <c r="B20" i="29"/>
  <c r="E19" i="29"/>
  <c r="D19" i="29"/>
  <c r="C19" i="29"/>
  <c r="B19" i="29"/>
  <c r="E17" i="29"/>
  <c r="D17" i="29"/>
  <c r="C17" i="29"/>
  <c r="B17" i="29"/>
  <c r="E16" i="29"/>
  <c r="D16" i="29"/>
  <c r="C16" i="29"/>
  <c r="B16" i="29"/>
  <c r="E15" i="29"/>
  <c r="D15" i="29"/>
  <c r="C15" i="29"/>
  <c r="B15" i="29"/>
  <c r="E14" i="29"/>
  <c r="D14" i="29"/>
  <c r="C14" i="29"/>
  <c r="B14" i="29"/>
  <c r="E13" i="29"/>
  <c r="D13" i="29"/>
  <c r="C13" i="29"/>
  <c r="B13" i="29"/>
  <c r="E12" i="29"/>
  <c r="D12" i="29"/>
  <c r="C12" i="29"/>
  <c r="B12" i="29"/>
  <c r="E11" i="29"/>
  <c r="D11" i="29"/>
  <c r="C11" i="29"/>
  <c r="B11" i="29"/>
  <c r="E10" i="29"/>
  <c r="D10" i="29"/>
  <c r="C10" i="29"/>
  <c r="B10" i="29"/>
  <c r="E9" i="29"/>
  <c r="D9" i="29"/>
  <c r="C9" i="29"/>
  <c r="B9" i="29"/>
  <c r="E8" i="29"/>
  <c r="D8" i="29"/>
  <c r="C8" i="29"/>
  <c r="B8" i="29"/>
  <c r="E7" i="29"/>
  <c r="D7" i="29"/>
  <c r="C7" i="29"/>
  <c r="B7" i="29"/>
  <c r="E6" i="29"/>
  <c r="D6" i="29"/>
  <c r="C6" i="29"/>
  <c r="B6" i="29"/>
  <c r="E5" i="29"/>
  <c r="D5" i="29"/>
  <c r="C5" i="29"/>
  <c r="B5" i="29"/>
  <c r="E4" i="29"/>
  <c r="D4" i="29"/>
  <c r="C4" i="29"/>
  <c r="B4" i="29"/>
  <c r="E24" i="28"/>
  <c r="D24" i="28"/>
  <c r="C24" i="28"/>
  <c r="B24" i="28"/>
  <c r="E23" i="28"/>
  <c r="D23" i="28"/>
  <c r="C23" i="28"/>
  <c r="B23" i="28"/>
  <c r="E22" i="28"/>
  <c r="D22" i="28"/>
  <c r="C22" i="28"/>
  <c r="B22" i="28"/>
  <c r="E21" i="28"/>
  <c r="D21" i="28"/>
  <c r="C21" i="28"/>
  <c r="B21" i="28"/>
  <c r="E20" i="28"/>
  <c r="D20" i="28"/>
  <c r="C20" i="28"/>
  <c r="B20" i="28"/>
  <c r="E19" i="28"/>
  <c r="D19" i="28"/>
  <c r="C19" i="28"/>
  <c r="B19" i="28"/>
  <c r="E17" i="28"/>
  <c r="D17" i="28"/>
  <c r="C17" i="28"/>
  <c r="B17" i="28"/>
  <c r="E16" i="28"/>
  <c r="D16" i="28"/>
  <c r="C16" i="28"/>
  <c r="B16" i="28"/>
  <c r="E15" i="28"/>
  <c r="D15" i="28"/>
  <c r="C15" i="28"/>
  <c r="B15" i="28"/>
  <c r="E14" i="28"/>
  <c r="D14" i="28"/>
  <c r="C14" i="28"/>
  <c r="B14" i="28"/>
  <c r="E13" i="28"/>
  <c r="D13" i="28"/>
  <c r="C13" i="28"/>
  <c r="B13" i="28"/>
  <c r="E12" i="28"/>
  <c r="D12" i="28"/>
  <c r="C12" i="28"/>
  <c r="B12" i="28"/>
  <c r="E11" i="28"/>
  <c r="D11" i="28"/>
  <c r="C11" i="28"/>
  <c r="B11" i="28"/>
  <c r="E10" i="28"/>
  <c r="D10" i="28"/>
  <c r="C10" i="28"/>
  <c r="B10" i="28"/>
  <c r="E9" i="28"/>
  <c r="D9" i="28"/>
  <c r="C9" i="28"/>
  <c r="B9" i="28"/>
  <c r="E8" i="28"/>
  <c r="D8" i="28"/>
  <c r="C8" i="28"/>
  <c r="B8" i="28"/>
  <c r="E7" i="28"/>
  <c r="D7" i="28"/>
  <c r="C7" i="28"/>
  <c r="B7" i="28"/>
  <c r="E6" i="28"/>
  <c r="D6" i="28"/>
  <c r="C6" i="28"/>
  <c r="B6" i="28"/>
  <c r="E5" i="28"/>
  <c r="D5" i="28"/>
  <c r="C5" i="28"/>
  <c r="B5" i="28"/>
  <c r="E4" i="28"/>
  <c r="D4" i="28"/>
  <c r="C4" i="28"/>
  <c r="B4" i="28"/>
  <c r="E25" i="27"/>
  <c r="D25" i="27"/>
  <c r="C25" i="27"/>
  <c r="B25" i="27"/>
  <c r="E24" i="27"/>
  <c r="D24" i="27"/>
  <c r="C24" i="27"/>
  <c r="B24" i="27"/>
  <c r="E23" i="27"/>
  <c r="D23" i="27"/>
  <c r="C23" i="27"/>
  <c r="B23" i="27"/>
  <c r="E22" i="27"/>
  <c r="D22" i="27"/>
  <c r="C22" i="27"/>
  <c r="B22" i="27"/>
  <c r="E21" i="27"/>
  <c r="D21" i="27"/>
  <c r="C21" i="27"/>
  <c r="B21" i="27"/>
  <c r="E20" i="27"/>
  <c r="D20" i="27"/>
  <c r="C20" i="27"/>
  <c r="B20" i="27"/>
  <c r="E18" i="27"/>
  <c r="D18" i="27"/>
  <c r="C18" i="27"/>
  <c r="B18" i="27"/>
  <c r="E17" i="27"/>
  <c r="D17" i="27"/>
  <c r="C17" i="27"/>
  <c r="B17" i="27"/>
  <c r="E16" i="27"/>
  <c r="D16" i="27"/>
  <c r="C16" i="27"/>
  <c r="B16" i="27"/>
  <c r="E15" i="27"/>
  <c r="D15" i="27"/>
  <c r="C15" i="27"/>
  <c r="B15" i="27"/>
  <c r="E14" i="27"/>
  <c r="D14" i="27"/>
  <c r="C14" i="27"/>
  <c r="B14" i="27"/>
  <c r="E13" i="27"/>
  <c r="D13" i="27"/>
  <c r="C13" i="27"/>
  <c r="B13" i="27"/>
  <c r="E12" i="27"/>
  <c r="D12" i="27"/>
  <c r="C12" i="27"/>
  <c r="B12" i="27"/>
  <c r="E11" i="27"/>
  <c r="D11" i="27"/>
  <c r="C11" i="27"/>
  <c r="B11" i="27"/>
  <c r="E10" i="27"/>
  <c r="D10" i="27"/>
  <c r="C10" i="27"/>
  <c r="B10" i="27"/>
  <c r="E9" i="27"/>
  <c r="D9" i="27"/>
  <c r="C9" i="27"/>
  <c r="B9" i="27"/>
  <c r="E8" i="27"/>
  <c r="D8" i="27"/>
  <c r="C8" i="27"/>
  <c r="B8" i="27"/>
  <c r="E7" i="27"/>
  <c r="D7" i="27"/>
  <c r="C7" i="27"/>
  <c r="B7" i="27"/>
  <c r="E6" i="27"/>
  <c r="D6" i="27"/>
  <c r="C6" i="27"/>
  <c r="B6" i="27"/>
  <c r="E5" i="27"/>
  <c r="D5" i="27"/>
  <c r="C5" i="27"/>
  <c r="B5" i="27"/>
  <c r="N5" i="24"/>
  <c r="N6" i="24"/>
  <c r="N7" i="24"/>
  <c r="N4" i="24"/>
  <c r="E7" i="24"/>
  <c r="D7" i="24"/>
  <c r="C7" i="24"/>
  <c r="B7" i="24"/>
  <c r="E6" i="24"/>
  <c r="D6" i="24"/>
  <c r="C6" i="24"/>
  <c r="B6" i="24"/>
  <c r="E5" i="24"/>
  <c r="D5" i="24"/>
  <c r="C5" i="24"/>
  <c r="B5" i="24"/>
  <c r="E4" i="24"/>
  <c r="D4" i="24"/>
  <c r="C4" i="24"/>
  <c r="B4" i="24"/>
  <c r="E24" i="23"/>
  <c r="D24" i="23"/>
  <c r="C24" i="23"/>
  <c r="B24" i="23"/>
  <c r="E23" i="23"/>
  <c r="D23" i="23"/>
  <c r="C23" i="23"/>
  <c r="B23" i="23"/>
  <c r="E22" i="23"/>
  <c r="D22" i="23"/>
  <c r="C22" i="23"/>
  <c r="B22" i="23"/>
  <c r="E21" i="23"/>
  <c r="D21" i="23"/>
  <c r="C21" i="23"/>
  <c r="B21" i="23"/>
  <c r="E20" i="23"/>
  <c r="D20" i="23"/>
  <c r="C20" i="23"/>
  <c r="B20" i="23"/>
  <c r="E19" i="23"/>
  <c r="D19" i="23"/>
  <c r="C19" i="23"/>
  <c r="B19" i="23"/>
  <c r="E17" i="23"/>
  <c r="D17" i="23"/>
  <c r="C17" i="23"/>
  <c r="B17" i="23"/>
  <c r="E16" i="23"/>
  <c r="D16" i="23"/>
  <c r="C16" i="23"/>
  <c r="B16" i="23"/>
  <c r="E15" i="23"/>
  <c r="D15" i="23"/>
  <c r="C15" i="23"/>
  <c r="B15" i="23"/>
  <c r="E14" i="23"/>
  <c r="D14" i="23"/>
  <c r="C14" i="23"/>
  <c r="B14" i="23"/>
  <c r="E13" i="23"/>
  <c r="D13" i="23"/>
  <c r="C13" i="23"/>
  <c r="B13" i="23"/>
  <c r="E12" i="23"/>
  <c r="D12" i="23"/>
  <c r="C12" i="23"/>
  <c r="B12" i="23"/>
  <c r="E11" i="23"/>
  <c r="D11" i="23"/>
  <c r="C11" i="23"/>
  <c r="B11" i="23"/>
  <c r="E10" i="23"/>
  <c r="D10" i="23"/>
  <c r="C10" i="23"/>
  <c r="B10" i="23"/>
  <c r="E9" i="23"/>
  <c r="D9" i="23"/>
  <c r="C9" i="23"/>
  <c r="B9" i="23"/>
  <c r="E8" i="23"/>
  <c r="D8" i="23"/>
  <c r="C8" i="23"/>
  <c r="B8" i="23"/>
  <c r="E7" i="23"/>
  <c r="D7" i="23"/>
  <c r="C7" i="23"/>
  <c r="B7" i="23"/>
  <c r="E6" i="23"/>
  <c r="D6" i="23"/>
  <c r="C6" i="23"/>
  <c r="B6" i="23"/>
  <c r="E5" i="23"/>
  <c r="D5" i="23"/>
  <c r="C5" i="23"/>
  <c r="B5" i="23"/>
  <c r="E4" i="23"/>
  <c r="D4" i="23"/>
  <c r="C4" i="23"/>
  <c r="B4" i="23"/>
  <c r="E24" i="22"/>
  <c r="D24" i="22"/>
  <c r="C24" i="22"/>
  <c r="B24" i="22"/>
  <c r="E23" i="22"/>
  <c r="D23" i="22"/>
  <c r="C23" i="22"/>
  <c r="B23" i="22"/>
  <c r="E22" i="22"/>
  <c r="D22" i="22"/>
  <c r="C22" i="22"/>
  <c r="B22" i="22"/>
  <c r="E21" i="22"/>
  <c r="D21" i="22"/>
  <c r="C21" i="22"/>
  <c r="B21" i="22"/>
  <c r="E20" i="22"/>
  <c r="D20" i="22"/>
  <c r="C20" i="22"/>
  <c r="B20" i="22"/>
  <c r="E19" i="22"/>
  <c r="D19" i="22"/>
  <c r="C19" i="22"/>
  <c r="B19" i="22"/>
  <c r="E17" i="22"/>
  <c r="D17" i="22"/>
  <c r="C17" i="22"/>
  <c r="B17" i="22"/>
  <c r="E16" i="22"/>
  <c r="D16" i="22"/>
  <c r="C16" i="22"/>
  <c r="B16" i="22"/>
  <c r="E15" i="22"/>
  <c r="D15" i="22"/>
  <c r="C15" i="22"/>
  <c r="B15" i="22"/>
  <c r="E14" i="22"/>
  <c r="D14" i="22"/>
  <c r="C14" i="22"/>
  <c r="B14" i="22"/>
  <c r="E13" i="22"/>
  <c r="D13" i="22"/>
  <c r="C13" i="22"/>
  <c r="B13" i="22"/>
  <c r="E12" i="22"/>
  <c r="D12" i="22"/>
  <c r="C12" i="22"/>
  <c r="B12" i="22"/>
  <c r="E11" i="22"/>
  <c r="D11" i="22"/>
  <c r="C11" i="22"/>
  <c r="B11" i="22"/>
  <c r="E10" i="22"/>
  <c r="D10" i="22"/>
  <c r="C10" i="22"/>
  <c r="B10" i="22"/>
  <c r="E9" i="22"/>
  <c r="D9" i="22"/>
  <c r="C9" i="22"/>
  <c r="B9" i="22"/>
  <c r="E8" i="22"/>
  <c r="D8" i="22"/>
  <c r="C8" i="22"/>
  <c r="B8" i="22"/>
  <c r="E7" i="22"/>
  <c r="D7" i="22"/>
  <c r="C7" i="22"/>
  <c r="B7" i="22"/>
  <c r="E6" i="22"/>
  <c r="D6" i="22"/>
  <c r="C6" i="22"/>
  <c r="B6" i="22"/>
  <c r="E5" i="22"/>
  <c r="D5" i="22"/>
  <c r="C5" i="22"/>
  <c r="B5" i="22"/>
  <c r="E4" i="22"/>
  <c r="D4" i="22"/>
  <c r="C4" i="22"/>
  <c r="B4" i="22"/>
  <c r="E128" i="21"/>
  <c r="D128" i="21"/>
  <c r="C128" i="21"/>
  <c r="B128" i="21"/>
  <c r="E127" i="21"/>
  <c r="D127" i="21"/>
  <c r="C127" i="21"/>
  <c r="B127" i="21"/>
  <c r="E126" i="21"/>
  <c r="D126" i="21"/>
  <c r="C126" i="21"/>
  <c r="B126" i="21"/>
  <c r="E125" i="21"/>
  <c r="D125" i="21"/>
  <c r="C125" i="21"/>
  <c r="B125" i="21"/>
  <c r="E124" i="21"/>
  <c r="D124" i="21"/>
  <c r="C124" i="21"/>
  <c r="B124" i="21"/>
  <c r="E123" i="21"/>
  <c r="D123" i="21"/>
  <c r="C123" i="21"/>
  <c r="B123" i="21"/>
  <c r="E121" i="21"/>
  <c r="D121" i="21"/>
  <c r="C121" i="21"/>
  <c r="B121" i="21"/>
  <c r="E120" i="21"/>
  <c r="D120" i="21"/>
  <c r="C120" i="21"/>
  <c r="B120" i="21"/>
  <c r="E119" i="21"/>
  <c r="D119" i="21"/>
  <c r="C119" i="21"/>
  <c r="B119" i="21"/>
  <c r="E118" i="21"/>
  <c r="D118" i="21"/>
  <c r="C118" i="21"/>
  <c r="B118" i="21"/>
  <c r="E117" i="21"/>
  <c r="D117" i="21"/>
  <c r="C117" i="21"/>
  <c r="B117" i="21"/>
  <c r="E116" i="21"/>
  <c r="D116" i="21"/>
  <c r="C116" i="21"/>
  <c r="B116" i="21"/>
  <c r="E115" i="21"/>
  <c r="D115" i="21"/>
  <c r="C115" i="21"/>
  <c r="B115" i="21"/>
  <c r="E114" i="21"/>
  <c r="D114" i="21"/>
  <c r="C114" i="21"/>
  <c r="B114" i="21"/>
  <c r="E113" i="21"/>
  <c r="D113" i="21"/>
  <c r="C113" i="21"/>
  <c r="B113" i="21"/>
  <c r="E112" i="21"/>
  <c r="D112" i="21"/>
  <c r="C112" i="21"/>
  <c r="B112" i="21"/>
  <c r="E111" i="21"/>
  <c r="D111" i="21"/>
  <c r="C111" i="21"/>
  <c r="B111" i="21"/>
  <c r="E110" i="21"/>
  <c r="D110" i="21"/>
  <c r="C110" i="21"/>
  <c r="B110" i="21"/>
  <c r="E109" i="21"/>
  <c r="D109" i="21"/>
  <c r="C109" i="21"/>
  <c r="B109" i="21"/>
  <c r="E108" i="21"/>
  <c r="D108" i="21"/>
  <c r="C108" i="21"/>
  <c r="E102" i="21"/>
  <c r="D102" i="21"/>
  <c r="C102" i="21"/>
  <c r="B102" i="21"/>
  <c r="E101" i="21"/>
  <c r="D101" i="21"/>
  <c r="C101" i="21"/>
  <c r="B101" i="21"/>
  <c r="E100" i="21"/>
  <c r="D100" i="21"/>
  <c r="C100" i="21"/>
  <c r="B100" i="21"/>
  <c r="E99" i="21"/>
  <c r="D99" i="21"/>
  <c r="C99" i="21"/>
  <c r="B99" i="21"/>
  <c r="E98" i="21"/>
  <c r="D98" i="21"/>
  <c r="C98" i="21"/>
  <c r="B98" i="21"/>
  <c r="E97" i="21"/>
  <c r="D97" i="21"/>
  <c r="C97" i="21"/>
  <c r="B97" i="21"/>
  <c r="E95" i="21"/>
  <c r="D95" i="21"/>
  <c r="C95" i="21"/>
  <c r="B95" i="21"/>
  <c r="E94" i="21"/>
  <c r="D94" i="21"/>
  <c r="C94" i="21"/>
  <c r="B94" i="21"/>
  <c r="E93" i="21"/>
  <c r="D93" i="21"/>
  <c r="C93" i="21"/>
  <c r="B93" i="21"/>
  <c r="E92" i="21"/>
  <c r="D92" i="21"/>
  <c r="C92" i="21"/>
  <c r="B92" i="21"/>
  <c r="E91" i="21"/>
  <c r="D91" i="21"/>
  <c r="C91" i="21"/>
  <c r="B91" i="21"/>
  <c r="E90" i="21"/>
  <c r="D90" i="21"/>
  <c r="C90" i="21"/>
  <c r="B90" i="21"/>
  <c r="E89" i="21"/>
  <c r="D89" i="21"/>
  <c r="C89" i="21"/>
  <c r="B89" i="21"/>
  <c r="E88" i="21"/>
  <c r="D88" i="21"/>
  <c r="C88" i="21"/>
  <c r="B88" i="21"/>
  <c r="E87" i="21"/>
  <c r="D87" i="21"/>
  <c r="C87" i="21"/>
  <c r="B87" i="21"/>
  <c r="E86" i="21"/>
  <c r="D86" i="21"/>
  <c r="C86" i="21"/>
  <c r="B86" i="21"/>
  <c r="E85" i="21"/>
  <c r="D85" i="21"/>
  <c r="C85" i="21"/>
  <c r="B85" i="21"/>
  <c r="E84" i="21"/>
  <c r="D84" i="21"/>
  <c r="C84" i="21"/>
  <c r="B84" i="21"/>
  <c r="E83" i="21"/>
  <c r="D83" i="21"/>
  <c r="C83" i="21"/>
  <c r="B83" i="21"/>
  <c r="E82" i="21"/>
  <c r="D82" i="21"/>
  <c r="C82" i="21"/>
  <c r="E76" i="21"/>
  <c r="D76" i="21"/>
  <c r="C76" i="21"/>
  <c r="B76" i="21"/>
  <c r="E75" i="21"/>
  <c r="D75" i="21"/>
  <c r="C75" i="21"/>
  <c r="B75" i="21"/>
  <c r="E74" i="21"/>
  <c r="D74" i="21"/>
  <c r="C74" i="21"/>
  <c r="B74" i="21"/>
  <c r="E73" i="21"/>
  <c r="D73" i="21"/>
  <c r="C73" i="21"/>
  <c r="B73" i="21"/>
  <c r="E72" i="21"/>
  <c r="D72" i="21"/>
  <c r="C72" i="21"/>
  <c r="B72" i="21"/>
  <c r="E71" i="21"/>
  <c r="D71" i="21"/>
  <c r="C71" i="21"/>
  <c r="B71" i="21"/>
  <c r="E69" i="21"/>
  <c r="D69" i="21"/>
  <c r="C69" i="21"/>
  <c r="B69" i="21"/>
  <c r="E68" i="21"/>
  <c r="D68" i="21"/>
  <c r="C68" i="21"/>
  <c r="B68" i="21"/>
  <c r="E67" i="21"/>
  <c r="D67" i="21"/>
  <c r="C67" i="21"/>
  <c r="B67" i="21"/>
  <c r="E66" i="21"/>
  <c r="D66" i="21"/>
  <c r="C66" i="21"/>
  <c r="B66" i="21"/>
  <c r="E65" i="21"/>
  <c r="D65" i="21"/>
  <c r="C65" i="21"/>
  <c r="B65" i="21"/>
  <c r="E64" i="21"/>
  <c r="D64" i="21"/>
  <c r="C64" i="21"/>
  <c r="B64" i="21"/>
  <c r="E63" i="21"/>
  <c r="D63" i="21"/>
  <c r="C63" i="21"/>
  <c r="B63" i="21"/>
  <c r="E62" i="21"/>
  <c r="D62" i="21"/>
  <c r="C62" i="21"/>
  <c r="B62" i="21"/>
  <c r="E61" i="21"/>
  <c r="D61" i="21"/>
  <c r="C61" i="21"/>
  <c r="B61" i="21"/>
  <c r="E60" i="21"/>
  <c r="D60" i="21"/>
  <c r="C60" i="21"/>
  <c r="B60" i="21"/>
  <c r="E59" i="21"/>
  <c r="D59" i="21"/>
  <c r="C59" i="21"/>
  <c r="B59" i="21"/>
  <c r="E58" i="21"/>
  <c r="D58" i="21"/>
  <c r="C58" i="21"/>
  <c r="B58" i="21"/>
  <c r="E57" i="21"/>
  <c r="D57" i="21"/>
  <c r="C57" i="21"/>
  <c r="B57" i="21"/>
  <c r="E56" i="21"/>
  <c r="D56" i="21"/>
  <c r="C56" i="21"/>
  <c r="E50" i="21"/>
  <c r="D50" i="21"/>
  <c r="C50" i="21"/>
  <c r="B50" i="21"/>
  <c r="E49" i="21"/>
  <c r="D49" i="21"/>
  <c r="C49" i="21"/>
  <c r="B49" i="21"/>
  <c r="E48" i="21"/>
  <c r="D48" i="21"/>
  <c r="C48" i="21"/>
  <c r="B48" i="21"/>
  <c r="E47" i="21"/>
  <c r="D47" i="21"/>
  <c r="C47" i="21"/>
  <c r="B47" i="21"/>
  <c r="E46" i="21"/>
  <c r="D46" i="21"/>
  <c r="C46" i="21"/>
  <c r="B46" i="21"/>
  <c r="E45" i="21"/>
  <c r="D45" i="21"/>
  <c r="C45" i="21"/>
  <c r="B45" i="21"/>
  <c r="E43" i="21"/>
  <c r="D43" i="21"/>
  <c r="C43" i="21"/>
  <c r="B43" i="21"/>
  <c r="E42" i="21"/>
  <c r="D42" i="21"/>
  <c r="C42" i="21"/>
  <c r="B42" i="21"/>
  <c r="E41" i="21"/>
  <c r="D41" i="21"/>
  <c r="C41" i="21"/>
  <c r="B41" i="21"/>
  <c r="E40" i="21"/>
  <c r="D40" i="21"/>
  <c r="C40" i="21"/>
  <c r="B40" i="21"/>
  <c r="E39" i="21"/>
  <c r="D39" i="21"/>
  <c r="C39" i="21"/>
  <c r="B39" i="21"/>
  <c r="E38" i="21"/>
  <c r="D38" i="21"/>
  <c r="C38" i="21"/>
  <c r="B38" i="21"/>
  <c r="E37" i="21"/>
  <c r="D37" i="21"/>
  <c r="C37" i="21"/>
  <c r="B37" i="21"/>
  <c r="E36" i="21"/>
  <c r="D36" i="21"/>
  <c r="C36" i="21"/>
  <c r="B36" i="21"/>
  <c r="E35" i="21"/>
  <c r="D35" i="21"/>
  <c r="C35" i="21"/>
  <c r="B35" i="21"/>
  <c r="E34" i="21"/>
  <c r="D34" i="21"/>
  <c r="C34" i="21"/>
  <c r="B34" i="21"/>
  <c r="E33" i="21"/>
  <c r="D33" i="21"/>
  <c r="C33" i="21"/>
  <c r="B33" i="21"/>
  <c r="E32" i="21"/>
  <c r="D32" i="21"/>
  <c r="C32" i="21"/>
  <c r="B32" i="21"/>
  <c r="E31" i="21"/>
  <c r="D31" i="21"/>
  <c r="C31" i="21"/>
  <c r="B31" i="21"/>
  <c r="E30" i="21"/>
  <c r="D30" i="21"/>
  <c r="C30" i="21"/>
  <c r="B108" i="21"/>
  <c r="B82" i="21"/>
  <c r="B56" i="21"/>
  <c r="B30" i="21"/>
  <c r="E24" i="20"/>
  <c r="D24" i="20"/>
  <c r="C24" i="20"/>
  <c r="B24" i="20"/>
  <c r="E23" i="20"/>
  <c r="D23" i="20"/>
  <c r="C23" i="20"/>
  <c r="B23" i="20"/>
  <c r="E22" i="20"/>
  <c r="D22" i="20"/>
  <c r="C22" i="20"/>
  <c r="B22" i="20"/>
  <c r="E21" i="20"/>
  <c r="D21" i="20"/>
  <c r="C21" i="20"/>
  <c r="B21" i="20"/>
  <c r="E20" i="20"/>
  <c r="D20" i="20"/>
  <c r="C20" i="20"/>
  <c r="B20" i="20"/>
  <c r="E19" i="20"/>
  <c r="D19" i="20"/>
  <c r="C19" i="20"/>
  <c r="B19" i="20"/>
  <c r="E17" i="20"/>
  <c r="D17" i="20"/>
  <c r="C17" i="20"/>
  <c r="B17" i="20"/>
  <c r="E16" i="20"/>
  <c r="D16" i="20"/>
  <c r="C16" i="20"/>
  <c r="B16" i="20"/>
  <c r="E15" i="20"/>
  <c r="D15" i="20"/>
  <c r="C15" i="20"/>
  <c r="B15" i="20"/>
  <c r="E14" i="20"/>
  <c r="D14" i="20"/>
  <c r="C14" i="20"/>
  <c r="B14" i="20"/>
  <c r="E13" i="20"/>
  <c r="D13" i="20"/>
  <c r="C13" i="20"/>
  <c r="B13" i="20"/>
  <c r="E12" i="20"/>
  <c r="D12" i="20"/>
  <c r="C12" i="20"/>
  <c r="B12" i="20"/>
  <c r="E11" i="20"/>
  <c r="D11" i="20"/>
  <c r="C11" i="20"/>
  <c r="B11" i="20"/>
  <c r="E10" i="20"/>
  <c r="D10" i="20"/>
  <c r="C10" i="20"/>
  <c r="B10" i="20"/>
  <c r="E9" i="20"/>
  <c r="D9" i="20"/>
  <c r="C9" i="20"/>
  <c r="B9" i="20"/>
  <c r="E8" i="20"/>
  <c r="D8" i="20"/>
  <c r="C8" i="20"/>
  <c r="B8" i="20"/>
  <c r="E7" i="20"/>
  <c r="D7" i="20"/>
  <c r="C7" i="20"/>
  <c r="B7" i="20"/>
  <c r="E6" i="20"/>
  <c r="D6" i="20"/>
  <c r="C6" i="20"/>
  <c r="B6" i="20"/>
  <c r="E5" i="20"/>
  <c r="D5" i="20"/>
  <c r="C5" i="20"/>
  <c r="B5" i="20"/>
  <c r="E4" i="20"/>
  <c r="D4" i="20"/>
  <c r="C4" i="20"/>
  <c r="B4" i="20"/>
  <c r="E105" i="17"/>
  <c r="D105" i="17"/>
  <c r="C105" i="17"/>
  <c r="B105" i="17"/>
  <c r="E104" i="17"/>
  <c r="D104" i="17"/>
  <c r="C104" i="17"/>
  <c r="B104" i="17"/>
  <c r="E103" i="17"/>
  <c r="D103" i="17"/>
  <c r="C103" i="17"/>
  <c r="B103" i="17"/>
  <c r="E102" i="17"/>
  <c r="D102" i="17"/>
  <c r="C102" i="17"/>
  <c r="B102" i="17"/>
  <c r="E101" i="17"/>
  <c r="D101" i="17"/>
  <c r="C101" i="17"/>
  <c r="B101" i="17"/>
  <c r="E100" i="17"/>
  <c r="D100" i="17"/>
  <c r="C100" i="17"/>
  <c r="B100" i="17"/>
  <c r="E98" i="17"/>
  <c r="D98" i="17"/>
  <c r="C98" i="17"/>
  <c r="B98" i="17"/>
  <c r="E97" i="17"/>
  <c r="D97" i="17"/>
  <c r="C97" i="17"/>
  <c r="B97" i="17"/>
  <c r="E96" i="17"/>
  <c r="D96" i="17"/>
  <c r="C96" i="17"/>
  <c r="B96" i="17"/>
  <c r="E95" i="17"/>
  <c r="D95" i="17"/>
  <c r="C95" i="17"/>
  <c r="B95" i="17"/>
  <c r="E94" i="17"/>
  <c r="D94" i="17"/>
  <c r="C94" i="17"/>
  <c r="B94" i="17"/>
  <c r="E93" i="17"/>
  <c r="D93" i="17"/>
  <c r="C93" i="17"/>
  <c r="B93" i="17"/>
  <c r="E92" i="17"/>
  <c r="D92" i="17"/>
  <c r="C92" i="17"/>
  <c r="B92" i="17"/>
  <c r="E91" i="17"/>
  <c r="D91" i="17"/>
  <c r="C91" i="17"/>
  <c r="B91" i="17"/>
  <c r="E90" i="17"/>
  <c r="D90" i="17"/>
  <c r="C90" i="17"/>
  <c r="B90" i="17"/>
  <c r="E89" i="17"/>
  <c r="D89" i="17"/>
  <c r="C89" i="17"/>
  <c r="B89" i="17"/>
  <c r="E88" i="17"/>
  <c r="D88" i="17"/>
  <c r="C88" i="17"/>
  <c r="B88" i="17"/>
  <c r="E87" i="17"/>
  <c r="D87" i="17"/>
  <c r="C87" i="17"/>
  <c r="B87" i="17"/>
  <c r="E86" i="17"/>
  <c r="D86" i="17"/>
  <c r="C86" i="17"/>
  <c r="B86" i="17"/>
  <c r="E85" i="17"/>
  <c r="D85" i="17"/>
  <c r="C85" i="17"/>
  <c r="B85" i="17"/>
  <c r="E78" i="17"/>
  <c r="D78" i="17"/>
  <c r="C78" i="17"/>
  <c r="B78" i="17"/>
  <c r="E77" i="17"/>
  <c r="D77" i="17"/>
  <c r="C77" i="17"/>
  <c r="B77" i="17"/>
  <c r="E76" i="17"/>
  <c r="D76" i="17"/>
  <c r="C76" i="17"/>
  <c r="B76" i="17"/>
  <c r="E75" i="17"/>
  <c r="D75" i="17"/>
  <c r="C75" i="17"/>
  <c r="B75" i="17"/>
  <c r="E74" i="17"/>
  <c r="D74" i="17"/>
  <c r="C74" i="17"/>
  <c r="B74" i="17"/>
  <c r="E73" i="17"/>
  <c r="D73" i="17"/>
  <c r="C73" i="17"/>
  <c r="B73" i="17"/>
  <c r="E71" i="17"/>
  <c r="D71" i="17"/>
  <c r="C71" i="17"/>
  <c r="B71" i="17"/>
  <c r="E70" i="17"/>
  <c r="D70" i="17"/>
  <c r="C70" i="17"/>
  <c r="B70" i="17"/>
  <c r="E69" i="17"/>
  <c r="D69" i="17"/>
  <c r="C69" i="17"/>
  <c r="B69" i="17"/>
  <c r="E68" i="17"/>
  <c r="D68" i="17"/>
  <c r="C68" i="17"/>
  <c r="B68" i="17"/>
  <c r="E67" i="17"/>
  <c r="D67" i="17"/>
  <c r="C67" i="17"/>
  <c r="B67" i="17"/>
  <c r="E66" i="17"/>
  <c r="D66" i="17"/>
  <c r="C66" i="17"/>
  <c r="B66" i="17"/>
  <c r="E65" i="17"/>
  <c r="D65" i="17"/>
  <c r="C65" i="17"/>
  <c r="B65" i="17"/>
  <c r="E64" i="17"/>
  <c r="D64" i="17"/>
  <c r="C64" i="17"/>
  <c r="B64" i="17"/>
  <c r="E63" i="17"/>
  <c r="D63" i="17"/>
  <c r="C63" i="17"/>
  <c r="B63" i="17"/>
  <c r="E62" i="17"/>
  <c r="D62" i="17"/>
  <c r="C62" i="17"/>
  <c r="B62" i="17"/>
  <c r="E61" i="17"/>
  <c r="D61" i="17"/>
  <c r="C61" i="17"/>
  <c r="B61" i="17"/>
  <c r="E60" i="17"/>
  <c r="D60" i="17"/>
  <c r="C60" i="17"/>
  <c r="B60" i="17"/>
  <c r="E59" i="17"/>
  <c r="D59" i="17"/>
  <c r="C59" i="17"/>
  <c r="B59" i="17"/>
  <c r="E58" i="17"/>
  <c r="D58" i="17"/>
  <c r="C58" i="17"/>
  <c r="B58" i="17"/>
  <c r="E51" i="17"/>
  <c r="D51" i="17"/>
  <c r="C51" i="17"/>
  <c r="B51" i="17"/>
  <c r="E50" i="17"/>
  <c r="D50" i="17"/>
  <c r="C50" i="17"/>
  <c r="B50" i="17"/>
  <c r="E49" i="17"/>
  <c r="D49" i="17"/>
  <c r="C49" i="17"/>
  <c r="B49" i="17"/>
  <c r="E48" i="17"/>
  <c r="D48" i="17"/>
  <c r="C48" i="17"/>
  <c r="B48" i="17"/>
  <c r="E47" i="17"/>
  <c r="D47" i="17"/>
  <c r="C47" i="17"/>
  <c r="B47" i="17"/>
  <c r="E46" i="17"/>
  <c r="D46" i="17"/>
  <c r="C46" i="17"/>
  <c r="B46" i="17"/>
  <c r="E44" i="17"/>
  <c r="D44" i="17"/>
  <c r="C44" i="17"/>
  <c r="B44" i="17"/>
  <c r="E43" i="17"/>
  <c r="D43" i="17"/>
  <c r="C43" i="17"/>
  <c r="B43" i="17"/>
  <c r="E42" i="17"/>
  <c r="D42" i="17"/>
  <c r="C42" i="17"/>
  <c r="B42" i="17"/>
  <c r="E41" i="17"/>
  <c r="D41" i="17"/>
  <c r="C41" i="17"/>
  <c r="B41" i="17"/>
  <c r="E40" i="17"/>
  <c r="D40" i="17"/>
  <c r="C40" i="17"/>
  <c r="B40" i="17"/>
  <c r="E39" i="17"/>
  <c r="D39" i="17"/>
  <c r="C39" i="17"/>
  <c r="B39" i="17"/>
  <c r="E38" i="17"/>
  <c r="D38" i="17"/>
  <c r="C38" i="17"/>
  <c r="B38" i="17"/>
  <c r="E37" i="17"/>
  <c r="D37" i="17"/>
  <c r="C37" i="17"/>
  <c r="B37" i="17"/>
  <c r="E36" i="17"/>
  <c r="D36" i="17"/>
  <c r="C36" i="17"/>
  <c r="B36" i="17"/>
  <c r="E35" i="17"/>
  <c r="D35" i="17"/>
  <c r="C35" i="17"/>
  <c r="B35" i="17"/>
  <c r="E34" i="17"/>
  <c r="D34" i="17"/>
  <c r="C34" i="17"/>
  <c r="B34" i="17"/>
  <c r="E33" i="17"/>
  <c r="D33" i="17"/>
  <c r="C33" i="17"/>
  <c r="B33" i="17"/>
  <c r="E32" i="17"/>
  <c r="D32" i="17"/>
  <c r="C32" i="17"/>
  <c r="B32" i="17"/>
  <c r="E31" i="17"/>
  <c r="D31" i="17"/>
  <c r="C31" i="17"/>
  <c r="B31" i="17"/>
  <c r="E24" i="16"/>
  <c r="D24" i="16"/>
  <c r="C24" i="16"/>
  <c r="B24" i="16"/>
  <c r="E23" i="16"/>
  <c r="D23" i="16"/>
  <c r="C23" i="16"/>
  <c r="B23" i="16"/>
  <c r="E22" i="16"/>
  <c r="D22" i="16"/>
  <c r="C22" i="16"/>
  <c r="B22" i="16"/>
  <c r="E21" i="16"/>
  <c r="D21" i="16"/>
  <c r="C21" i="16"/>
  <c r="B21" i="16"/>
  <c r="E20" i="16"/>
  <c r="D20" i="16"/>
  <c r="C20" i="16"/>
  <c r="B20" i="16"/>
  <c r="E19" i="16"/>
  <c r="D19" i="16"/>
  <c r="C19" i="16"/>
  <c r="B19" i="16"/>
  <c r="E17" i="16"/>
  <c r="D17" i="16"/>
  <c r="C17" i="16"/>
  <c r="B17" i="16"/>
  <c r="E16" i="16"/>
  <c r="D16" i="16"/>
  <c r="C16" i="16"/>
  <c r="B16" i="16"/>
  <c r="E15" i="16"/>
  <c r="D15" i="16"/>
  <c r="C15" i="16"/>
  <c r="B15" i="16"/>
  <c r="E14" i="16"/>
  <c r="D14" i="16"/>
  <c r="C14" i="16"/>
  <c r="B14" i="16"/>
  <c r="E13" i="16"/>
  <c r="D13" i="16"/>
  <c r="C13" i="16"/>
  <c r="B13" i="16"/>
  <c r="E12" i="16"/>
  <c r="D12" i="16"/>
  <c r="C12" i="16"/>
  <c r="B12" i="16"/>
  <c r="E11" i="16"/>
  <c r="D11" i="16"/>
  <c r="C11" i="16"/>
  <c r="B11" i="16"/>
  <c r="E10" i="16"/>
  <c r="D10" i="16"/>
  <c r="C10" i="16"/>
  <c r="B10" i="16"/>
  <c r="E9" i="16"/>
  <c r="D9" i="16"/>
  <c r="C9" i="16"/>
  <c r="B9" i="16"/>
  <c r="E8" i="16"/>
  <c r="D8" i="16"/>
  <c r="C8" i="16"/>
  <c r="B8" i="16"/>
  <c r="E7" i="16"/>
  <c r="D7" i="16"/>
  <c r="C7" i="16"/>
  <c r="B7" i="16"/>
  <c r="E6" i="16"/>
  <c r="D6" i="16"/>
  <c r="C6" i="16"/>
  <c r="B6" i="16"/>
  <c r="E5" i="16"/>
  <c r="D5" i="16"/>
  <c r="C5" i="16"/>
  <c r="B5" i="16"/>
  <c r="E4" i="16"/>
  <c r="D4" i="16"/>
  <c r="C4" i="16"/>
  <c r="B4" i="16"/>
  <c r="U25" i="15"/>
  <c r="T25" i="15"/>
  <c r="S25" i="15"/>
  <c r="R25" i="15"/>
  <c r="U24" i="15"/>
  <c r="T24" i="15"/>
  <c r="S24" i="15"/>
  <c r="R24" i="15"/>
  <c r="U23" i="15"/>
  <c r="T23" i="15"/>
  <c r="S23" i="15"/>
  <c r="R23" i="15"/>
  <c r="U22" i="15"/>
  <c r="T22" i="15"/>
  <c r="S22" i="15"/>
  <c r="R22" i="15"/>
  <c r="U21" i="15"/>
  <c r="T21" i="15"/>
  <c r="S21" i="15"/>
  <c r="R21" i="15"/>
  <c r="U20" i="15"/>
  <c r="T20" i="15"/>
  <c r="S20" i="15"/>
  <c r="R20" i="15"/>
  <c r="U18" i="15"/>
  <c r="T18" i="15"/>
  <c r="S18" i="15"/>
  <c r="R18" i="15"/>
  <c r="U17" i="15"/>
  <c r="T17" i="15"/>
  <c r="S17" i="15"/>
  <c r="R17" i="15"/>
  <c r="U16" i="15"/>
  <c r="T16" i="15"/>
  <c r="S16" i="15"/>
  <c r="R16" i="15"/>
  <c r="U15" i="15"/>
  <c r="T15" i="15"/>
  <c r="S15" i="15"/>
  <c r="R15" i="15"/>
  <c r="U14" i="15"/>
  <c r="T14" i="15"/>
  <c r="S14" i="15"/>
  <c r="R14" i="15"/>
  <c r="U13" i="15"/>
  <c r="T13" i="15"/>
  <c r="S13" i="15"/>
  <c r="R13" i="15"/>
  <c r="U12" i="15"/>
  <c r="T12" i="15"/>
  <c r="S12" i="15"/>
  <c r="R12" i="15"/>
  <c r="U11" i="15"/>
  <c r="T11" i="15"/>
  <c r="S11" i="15"/>
  <c r="R11" i="15"/>
  <c r="U10" i="15"/>
  <c r="T10" i="15"/>
  <c r="S10" i="15"/>
  <c r="R10" i="15"/>
  <c r="U9" i="15"/>
  <c r="T9" i="15"/>
  <c r="S9" i="15"/>
  <c r="R9" i="15"/>
  <c r="U8" i="15"/>
  <c r="T8" i="15"/>
  <c r="S8" i="15"/>
  <c r="R8" i="15"/>
  <c r="U7" i="15"/>
  <c r="T7" i="15"/>
  <c r="S7" i="15"/>
  <c r="R7" i="15"/>
  <c r="U6" i="15"/>
  <c r="T6" i="15"/>
  <c r="S6" i="15"/>
  <c r="R6" i="15"/>
  <c r="U5" i="15"/>
  <c r="T5" i="15"/>
  <c r="S5" i="15"/>
  <c r="R5" i="15"/>
  <c r="E25" i="15"/>
  <c r="D25" i="15"/>
  <c r="C25" i="15"/>
  <c r="B25" i="15"/>
  <c r="E24" i="15"/>
  <c r="D24" i="15"/>
  <c r="C24" i="15"/>
  <c r="B24" i="15"/>
  <c r="E23" i="15"/>
  <c r="D23" i="15"/>
  <c r="C23" i="15"/>
  <c r="B23" i="15"/>
  <c r="E22" i="15"/>
  <c r="D22" i="15"/>
  <c r="C22" i="15"/>
  <c r="B22" i="15"/>
  <c r="E21" i="15"/>
  <c r="D21" i="15"/>
  <c r="C21" i="15"/>
  <c r="B21" i="15"/>
  <c r="E20" i="15"/>
  <c r="D20" i="15"/>
  <c r="C20" i="15"/>
  <c r="B20" i="15"/>
  <c r="E18" i="15"/>
  <c r="D18" i="15"/>
  <c r="C18" i="15"/>
  <c r="B18" i="15"/>
  <c r="E17" i="15"/>
  <c r="D17" i="15"/>
  <c r="C17" i="15"/>
  <c r="B17" i="15"/>
  <c r="E16" i="15"/>
  <c r="D16" i="15"/>
  <c r="C16" i="15"/>
  <c r="B16" i="15"/>
  <c r="E15" i="15"/>
  <c r="D15" i="15"/>
  <c r="C15" i="15"/>
  <c r="B15" i="15"/>
  <c r="E14" i="15"/>
  <c r="D14" i="15"/>
  <c r="C14" i="15"/>
  <c r="B14" i="15"/>
  <c r="E13" i="15"/>
  <c r="D13" i="15"/>
  <c r="C13" i="15"/>
  <c r="B13" i="15"/>
  <c r="E12" i="15"/>
  <c r="D12" i="15"/>
  <c r="C12" i="15"/>
  <c r="B12" i="15"/>
  <c r="E11" i="15"/>
  <c r="D11" i="15"/>
  <c r="C11" i="15"/>
  <c r="B11" i="15"/>
  <c r="E10" i="15"/>
  <c r="D10" i="15"/>
  <c r="C10" i="15"/>
  <c r="B10" i="15"/>
  <c r="E9" i="15"/>
  <c r="D9" i="15"/>
  <c r="C9" i="15"/>
  <c r="B9" i="15"/>
  <c r="E8" i="15"/>
  <c r="D8" i="15"/>
  <c r="C8" i="15"/>
  <c r="B8" i="15"/>
  <c r="E7" i="15"/>
  <c r="D7" i="15"/>
  <c r="C7" i="15"/>
  <c r="B7" i="15"/>
  <c r="E6" i="15"/>
  <c r="D6" i="15"/>
  <c r="C6" i="15"/>
  <c r="B6" i="15"/>
  <c r="E5" i="15"/>
  <c r="D5" i="15"/>
  <c r="C5" i="15"/>
  <c r="B5" i="15"/>
  <c r="E24" i="14"/>
  <c r="D24" i="14"/>
  <c r="C24" i="14"/>
  <c r="B24" i="14"/>
  <c r="E23" i="14"/>
  <c r="D23" i="14"/>
  <c r="C23" i="14"/>
  <c r="B23" i="14"/>
  <c r="E22" i="14"/>
  <c r="D22" i="14"/>
  <c r="C22" i="14"/>
  <c r="B22" i="14"/>
  <c r="E21" i="14"/>
  <c r="D21" i="14"/>
  <c r="C21" i="14"/>
  <c r="B21" i="14"/>
  <c r="E20" i="14"/>
  <c r="D20" i="14"/>
  <c r="C20" i="14"/>
  <c r="B20" i="14"/>
  <c r="E19" i="14"/>
  <c r="D19" i="14"/>
  <c r="C19" i="14"/>
  <c r="B19" i="14"/>
  <c r="E17" i="14"/>
  <c r="D17" i="14"/>
  <c r="C17" i="14"/>
  <c r="B17" i="14"/>
  <c r="E16" i="14"/>
  <c r="D16" i="14"/>
  <c r="C16" i="14"/>
  <c r="B16" i="14"/>
  <c r="E15" i="14"/>
  <c r="D15" i="14"/>
  <c r="C15" i="14"/>
  <c r="B15" i="14"/>
  <c r="E14" i="14"/>
  <c r="D14" i="14"/>
  <c r="C14" i="14"/>
  <c r="B14" i="14"/>
  <c r="E13" i="14"/>
  <c r="D13" i="14"/>
  <c r="C13" i="14"/>
  <c r="B13" i="14"/>
  <c r="E12" i="14"/>
  <c r="D12" i="14"/>
  <c r="C12" i="14"/>
  <c r="B12" i="14"/>
  <c r="E11" i="14"/>
  <c r="D11" i="14"/>
  <c r="C11" i="14"/>
  <c r="B11" i="14"/>
  <c r="E10" i="14"/>
  <c r="D10" i="14"/>
  <c r="C10" i="14"/>
  <c r="B10" i="14"/>
  <c r="E9" i="14"/>
  <c r="D9" i="14"/>
  <c r="C9" i="14"/>
  <c r="B9" i="14"/>
  <c r="E8" i="14"/>
  <c r="D8" i="14"/>
  <c r="C8" i="14"/>
  <c r="B8" i="14"/>
  <c r="E7" i="14"/>
  <c r="D7" i="14"/>
  <c r="C7" i="14"/>
  <c r="B7" i="14"/>
  <c r="E6" i="14"/>
  <c r="D6" i="14"/>
  <c r="C6" i="14"/>
  <c r="B6" i="14"/>
  <c r="E5" i="14"/>
  <c r="D5" i="14"/>
  <c r="C5" i="14"/>
  <c r="B5" i="14"/>
  <c r="E4" i="14"/>
  <c r="D4" i="14"/>
  <c r="C4" i="14"/>
  <c r="B4" i="14"/>
  <c r="E24" i="13"/>
  <c r="D24" i="13"/>
  <c r="C24" i="13"/>
  <c r="B24" i="13"/>
  <c r="E23" i="13"/>
  <c r="D23" i="13"/>
  <c r="C23" i="13"/>
  <c r="B23" i="13"/>
  <c r="E22" i="13"/>
  <c r="D22" i="13"/>
  <c r="C22" i="13"/>
  <c r="B22" i="13"/>
  <c r="E21" i="13"/>
  <c r="D21" i="13"/>
  <c r="C21" i="13"/>
  <c r="B21" i="13"/>
  <c r="E20" i="13"/>
  <c r="D20" i="13"/>
  <c r="C20" i="13"/>
  <c r="B20" i="13"/>
  <c r="E19" i="13"/>
  <c r="D19" i="13"/>
  <c r="C19" i="13"/>
  <c r="B19" i="13"/>
  <c r="E17" i="13"/>
  <c r="D17" i="13"/>
  <c r="C17" i="13"/>
  <c r="B17" i="13"/>
  <c r="E16" i="13"/>
  <c r="D16" i="13"/>
  <c r="C16" i="13"/>
  <c r="B16" i="13"/>
  <c r="E15" i="13"/>
  <c r="D15" i="13"/>
  <c r="C15" i="13"/>
  <c r="B15" i="13"/>
  <c r="E14" i="13"/>
  <c r="D14" i="13"/>
  <c r="C14" i="13"/>
  <c r="B14" i="13"/>
  <c r="E13" i="13"/>
  <c r="D13" i="13"/>
  <c r="C13" i="13"/>
  <c r="B13" i="13"/>
  <c r="E12" i="13"/>
  <c r="D12" i="13"/>
  <c r="C12" i="13"/>
  <c r="B12" i="13"/>
  <c r="E11" i="13"/>
  <c r="D11" i="13"/>
  <c r="C11" i="13"/>
  <c r="B11" i="13"/>
  <c r="E10" i="13"/>
  <c r="D10" i="13"/>
  <c r="C10" i="13"/>
  <c r="B10" i="13"/>
  <c r="E9" i="13"/>
  <c r="D9" i="13"/>
  <c r="C9" i="13"/>
  <c r="B9" i="13"/>
  <c r="E8" i="13"/>
  <c r="D8" i="13"/>
  <c r="C8" i="13"/>
  <c r="B8" i="13"/>
  <c r="E7" i="13"/>
  <c r="D7" i="13"/>
  <c r="C7" i="13"/>
  <c r="B7" i="13"/>
  <c r="E6" i="13"/>
  <c r="D6" i="13"/>
  <c r="C6" i="13"/>
  <c r="B6" i="13"/>
  <c r="E5" i="13"/>
  <c r="D5" i="13"/>
  <c r="C5" i="13"/>
  <c r="B5" i="13"/>
  <c r="E4" i="13"/>
  <c r="D4" i="13"/>
  <c r="C4" i="13"/>
  <c r="B4" i="13"/>
  <c r="E24" i="12"/>
  <c r="D24" i="12"/>
  <c r="C24" i="12"/>
  <c r="B24" i="12"/>
  <c r="E23" i="12"/>
  <c r="D23" i="12"/>
  <c r="C23" i="12"/>
  <c r="B23" i="12"/>
  <c r="E22" i="12"/>
  <c r="D22" i="12"/>
  <c r="C22" i="12"/>
  <c r="B22" i="12"/>
  <c r="E21" i="12"/>
  <c r="D21" i="12"/>
  <c r="C21" i="12"/>
  <c r="B21" i="12"/>
  <c r="E20" i="12"/>
  <c r="D20" i="12"/>
  <c r="C20" i="12"/>
  <c r="B20" i="12"/>
  <c r="E19" i="12"/>
  <c r="D19" i="12"/>
  <c r="C19" i="12"/>
  <c r="B19" i="12"/>
  <c r="E17" i="12"/>
  <c r="D17" i="12"/>
  <c r="C17" i="12"/>
  <c r="B17" i="12"/>
  <c r="E16" i="12"/>
  <c r="D16" i="12"/>
  <c r="C16" i="12"/>
  <c r="B16" i="12"/>
  <c r="E15" i="12"/>
  <c r="D15" i="12"/>
  <c r="C15" i="12"/>
  <c r="B15" i="12"/>
  <c r="E14" i="12"/>
  <c r="D14" i="12"/>
  <c r="C14" i="12"/>
  <c r="B14" i="12"/>
  <c r="E13" i="12"/>
  <c r="D13" i="12"/>
  <c r="C13" i="12"/>
  <c r="B13" i="12"/>
  <c r="E12" i="12"/>
  <c r="D12" i="12"/>
  <c r="C12" i="12"/>
  <c r="B12" i="12"/>
  <c r="E11" i="12"/>
  <c r="D11" i="12"/>
  <c r="C11" i="12"/>
  <c r="B11" i="12"/>
  <c r="E10" i="12"/>
  <c r="D10" i="12"/>
  <c r="C10" i="12"/>
  <c r="B10" i="12"/>
  <c r="E9" i="12"/>
  <c r="D9" i="12"/>
  <c r="C9" i="12"/>
  <c r="B9" i="12"/>
  <c r="E8" i="12"/>
  <c r="D8" i="12"/>
  <c r="C8" i="12"/>
  <c r="B8" i="12"/>
  <c r="E7" i="12"/>
  <c r="D7" i="12"/>
  <c r="C7" i="12"/>
  <c r="B7" i="12"/>
  <c r="E6" i="12"/>
  <c r="D6" i="12"/>
  <c r="C6" i="12"/>
  <c r="B6" i="12"/>
  <c r="E5" i="12"/>
  <c r="D5" i="12"/>
  <c r="C5" i="12"/>
  <c r="B5" i="12"/>
  <c r="E4" i="12"/>
  <c r="D4" i="12"/>
  <c r="C4" i="12"/>
  <c r="B4" i="12"/>
  <c r="T76" i="2"/>
  <c r="S76" i="2"/>
  <c r="R76" i="2"/>
  <c r="Q76" i="2"/>
  <c r="T75" i="2"/>
  <c r="S75" i="2"/>
  <c r="R75" i="2"/>
  <c r="Q75" i="2"/>
  <c r="T74" i="2"/>
  <c r="S74" i="2"/>
  <c r="R74" i="2"/>
  <c r="Q74" i="2"/>
  <c r="T73" i="2"/>
  <c r="S73" i="2"/>
  <c r="R73" i="2"/>
  <c r="Q73" i="2"/>
  <c r="T72" i="2"/>
  <c r="S72" i="2"/>
  <c r="R72" i="2"/>
  <c r="Q72" i="2"/>
  <c r="T71" i="2"/>
  <c r="S71" i="2"/>
  <c r="R71" i="2"/>
  <c r="Q71" i="2"/>
  <c r="T69" i="2"/>
  <c r="S69" i="2"/>
  <c r="R69" i="2"/>
  <c r="Q69" i="2"/>
  <c r="T68" i="2"/>
  <c r="S68" i="2"/>
  <c r="R68" i="2"/>
  <c r="Q68" i="2"/>
  <c r="T67" i="2"/>
  <c r="S67" i="2"/>
  <c r="R67" i="2"/>
  <c r="Q67" i="2"/>
  <c r="T66" i="2"/>
  <c r="S66" i="2"/>
  <c r="R66" i="2"/>
  <c r="Q66" i="2"/>
  <c r="T65" i="2"/>
  <c r="S65" i="2"/>
  <c r="R65" i="2"/>
  <c r="Q65" i="2"/>
  <c r="T64" i="2"/>
  <c r="S64" i="2"/>
  <c r="R64" i="2"/>
  <c r="Q64" i="2"/>
  <c r="T63" i="2"/>
  <c r="S63" i="2"/>
  <c r="R63" i="2"/>
  <c r="Q63" i="2"/>
  <c r="T62" i="2"/>
  <c r="S62" i="2"/>
  <c r="R62" i="2"/>
  <c r="Q62" i="2"/>
  <c r="T61" i="2"/>
  <c r="S61" i="2"/>
  <c r="R61" i="2"/>
  <c r="Q61" i="2"/>
  <c r="T60" i="2"/>
  <c r="S60" i="2"/>
  <c r="R60" i="2"/>
  <c r="Q60" i="2"/>
  <c r="T59" i="2"/>
  <c r="S59" i="2"/>
  <c r="R59" i="2"/>
  <c r="Q59" i="2"/>
  <c r="T58" i="2"/>
  <c r="S58" i="2"/>
  <c r="R58" i="2"/>
  <c r="Q58" i="2"/>
  <c r="T57" i="2"/>
  <c r="S57" i="2"/>
  <c r="R57" i="2"/>
  <c r="Q57" i="2"/>
  <c r="T56" i="2"/>
  <c r="S56" i="2"/>
  <c r="R56" i="2"/>
  <c r="Q56" i="2"/>
  <c r="E76" i="2"/>
  <c r="D76" i="2"/>
  <c r="C76" i="2"/>
  <c r="B76" i="2"/>
  <c r="E75" i="2"/>
  <c r="D75" i="2"/>
  <c r="C75" i="2"/>
  <c r="B75" i="2"/>
  <c r="E74" i="2"/>
  <c r="D74" i="2"/>
  <c r="C74" i="2"/>
  <c r="B74" i="2"/>
  <c r="E73" i="2"/>
  <c r="D73" i="2"/>
  <c r="C73" i="2"/>
  <c r="B73" i="2"/>
  <c r="E72" i="2"/>
  <c r="D72" i="2"/>
  <c r="C72" i="2"/>
  <c r="B72" i="2"/>
  <c r="E71" i="2"/>
  <c r="D71" i="2"/>
  <c r="C71" i="2"/>
  <c r="B71" i="2"/>
  <c r="E69" i="2"/>
  <c r="D69" i="2"/>
  <c r="C69" i="2"/>
  <c r="B69" i="2"/>
  <c r="E68" i="2"/>
  <c r="D68" i="2"/>
  <c r="C68" i="2"/>
  <c r="B68" i="2"/>
  <c r="E67" i="2"/>
  <c r="D67" i="2"/>
  <c r="C67" i="2"/>
  <c r="B67" i="2"/>
  <c r="E66" i="2"/>
  <c r="D66" i="2"/>
  <c r="C66" i="2"/>
  <c r="B66" i="2"/>
  <c r="E65" i="2"/>
  <c r="D65" i="2"/>
  <c r="C65" i="2"/>
  <c r="B65" i="2"/>
  <c r="E64" i="2"/>
  <c r="D64" i="2"/>
  <c r="C64" i="2"/>
  <c r="B64" i="2"/>
  <c r="E63" i="2"/>
  <c r="D63" i="2"/>
  <c r="C63" i="2"/>
  <c r="B63" i="2"/>
  <c r="E62" i="2"/>
  <c r="D62" i="2"/>
  <c r="C62" i="2"/>
  <c r="B62" i="2"/>
  <c r="E61" i="2"/>
  <c r="D61" i="2"/>
  <c r="C61" i="2"/>
  <c r="B61" i="2"/>
  <c r="E60" i="2"/>
  <c r="D60" i="2"/>
  <c r="C60" i="2"/>
  <c r="B60" i="2"/>
  <c r="E59" i="2"/>
  <c r="D59" i="2"/>
  <c r="C59" i="2"/>
  <c r="B59" i="2"/>
  <c r="E58" i="2"/>
  <c r="D58" i="2"/>
  <c r="C58" i="2"/>
  <c r="B58" i="2"/>
  <c r="E57" i="2"/>
  <c r="D57" i="2"/>
  <c r="C57" i="2"/>
  <c r="B57" i="2"/>
  <c r="E56" i="2"/>
  <c r="D56" i="2"/>
  <c r="C56" i="2"/>
  <c r="B56" i="2"/>
  <c r="E50" i="2" l="1"/>
  <c r="D50" i="2"/>
  <c r="C50" i="2"/>
  <c r="B50" i="2"/>
  <c r="E49" i="2"/>
  <c r="D49" i="2"/>
  <c r="C49" i="2"/>
  <c r="B49" i="2"/>
  <c r="E48" i="2"/>
  <c r="D48" i="2"/>
  <c r="C48" i="2"/>
  <c r="B48" i="2"/>
  <c r="E47" i="2"/>
  <c r="D47" i="2"/>
  <c r="C47" i="2"/>
  <c r="B47" i="2"/>
  <c r="E46" i="2"/>
  <c r="D46" i="2"/>
  <c r="C46" i="2"/>
  <c r="B46" i="2"/>
  <c r="E45" i="2"/>
  <c r="D45" i="2"/>
  <c r="C45" i="2"/>
  <c r="B45" i="2"/>
  <c r="E43" i="2"/>
  <c r="D43" i="2"/>
  <c r="C43" i="2"/>
  <c r="C17" i="2" s="1"/>
  <c r="B43" i="2"/>
  <c r="B17" i="2" s="1"/>
  <c r="E42" i="2"/>
  <c r="E16" i="2" s="1"/>
  <c r="D42" i="2"/>
  <c r="D16" i="2" s="1"/>
  <c r="C42" i="2"/>
  <c r="C16" i="2" s="1"/>
  <c r="B42" i="2"/>
  <c r="B16" i="2" s="1"/>
  <c r="E41" i="2"/>
  <c r="D41" i="2"/>
  <c r="D15" i="2" s="1"/>
  <c r="C41" i="2"/>
  <c r="C15" i="2" s="1"/>
  <c r="B41" i="2"/>
  <c r="B15" i="2" s="1"/>
  <c r="E40" i="2"/>
  <c r="E14" i="2" s="1"/>
  <c r="D40" i="2"/>
  <c r="D14" i="2" s="1"/>
  <c r="C40" i="2"/>
  <c r="C14" i="2" s="1"/>
  <c r="B40" i="2"/>
  <c r="B14" i="2" s="1"/>
  <c r="E39" i="2"/>
  <c r="D39" i="2"/>
  <c r="D13" i="2" s="1"/>
  <c r="C39" i="2"/>
  <c r="C13" i="2" s="1"/>
  <c r="B39" i="2"/>
  <c r="B13" i="2" s="1"/>
  <c r="E38" i="2"/>
  <c r="E12" i="2" s="1"/>
  <c r="D38" i="2"/>
  <c r="D12" i="2" s="1"/>
  <c r="C38" i="2"/>
  <c r="C12" i="2" s="1"/>
  <c r="B38" i="2"/>
  <c r="B12" i="2" s="1"/>
  <c r="E37" i="2"/>
  <c r="D37" i="2"/>
  <c r="D11" i="2" s="1"/>
  <c r="C37" i="2"/>
  <c r="C11" i="2" s="1"/>
  <c r="B37" i="2"/>
  <c r="B11" i="2" s="1"/>
  <c r="E36" i="2"/>
  <c r="E10" i="2" s="1"/>
  <c r="D36" i="2"/>
  <c r="D10" i="2" s="1"/>
  <c r="C36" i="2"/>
  <c r="C10" i="2" s="1"/>
  <c r="B36" i="2"/>
  <c r="B10" i="2" s="1"/>
  <c r="E35" i="2"/>
  <c r="D35" i="2"/>
  <c r="D9" i="2" s="1"/>
  <c r="C35" i="2"/>
  <c r="C9" i="2" s="1"/>
  <c r="B35" i="2"/>
  <c r="B9" i="2" s="1"/>
  <c r="E34" i="2"/>
  <c r="E8" i="2" s="1"/>
  <c r="D34" i="2"/>
  <c r="D8" i="2" s="1"/>
  <c r="C34" i="2"/>
  <c r="C8" i="2" s="1"/>
  <c r="B34" i="2"/>
  <c r="B8" i="2" s="1"/>
  <c r="E33" i="2"/>
  <c r="D33" i="2"/>
  <c r="D7" i="2" s="1"/>
  <c r="C33" i="2"/>
  <c r="C7" i="2" s="1"/>
  <c r="B33" i="2"/>
  <c r="B7" i="2" s="1"/>
  <c r="E32" i="2"/>
  <c r="E6" i="2" s="1"/>
  <c r="D32" i="2"/>
  <c r="D6" i="2" s="1"/>
  <c r="C32" i="2"/>
  <c r="C6" i="2" s="1"/>
  <c r="B32" i="2"/>
  <c r="B6" i="2" s="1"/>
  <c r="E31" i="2"/>
  <c r="E5" i="2" s="1"/>
  <c r="D31" i="2"/>
  <c r="D5" i="2" s="1"/>
  <c r="C31" i="2"/>
  <c r="C5" i="2" s="1"/>
  <c r="B31" i="2"/>
  <c r="B5" i="2" s="1"/>
  <c r="E30" i="2"/>
  <c r="D30" i="2"/>
  <c r="C30" i="2"/>
  <c r="B30" i="2"/>
  <c r="Q22" i="2"/>
  <c r="AB24" i="2"/>
  <c r="AA24" i="2"/>
  <c r="Z24" i="2"/>
  <c r="Y24" i="2"/>
  <c r="X24" i="2"/>
  <c r="W24" i="2"/>
  <c r="V24" i="2"/>
  <c r="U24" i="2"/>
  <c r="T24" i="2"/>
  <c r="S24" i="2"/>
  <c r="R24" i="2"/>
  <c r="Q24" i="2"/>
  <c r="AB23" i="2"/>
  <c r="AA23" i="2"/>
  <c r="Z23" i="2"/>
  <c r="Y23" i="2"/>
  <c r="X23" i="2"/>
  <c r="W23" i="2"/>
  <c r="V23" i="2"/>
  <c r="U23" i="2"/>
  <c r="T23" i="2"/>
  <c r="S23" i="2"/>
  <c r="R23" i="2"/>
  <c r="Q23" i="2"/>
  <c r="AB22" i="2"/>
  <c r="AA22" i="2"/>
  <c r="Z22" i="2"/>
  <c r="Y22" i="2"/>
  <c r="X22" i="2"/>
  <c r="W22" i="2"/>
  <c r="V22" i="2"/>
  <c r="U22" i="2"/>
  <c r="T22" i="2"/>
  <c r="S22" i="2"/>
  <c r="R22" i="2"/>
  <c r="AB21" i="2"/>
  <c r="AA21" i="2"/>
  <c r="Z21" i="2"/>
  <c r="Y21" i="2"/>
  <c r="X21" i="2"/>
  <c r="W21" i="2"/>
  <c r="V21" i="2"/>
  <c r="U21" i="2"/>
  <c r="T21" i="2"/>
  <c r="S21" i="2"/>
  <c r="R21" i="2"/>
  <c r="Q21" i="2"/>
  <c r="AB20" i="2"/>
  <c r="AA20" i="2"/>
  <c r="Z20" i="2"/>
  <c r="Y20" i="2"/>
  <c r="X20" i="2"/>
  <c r="W20" i="2"/>
  <c r="V20" i="2"/>
  <c r="U20" i="2"/>
  <c r="T20" i="2"/>
  <c r="S20" i="2"/>
  <c r="R20" i="2"/>
  <c r="Q20" i="2"/>
  <c r="AB19" i="2"/>
  <c r="AA19" i="2"/>
  <c r="Z19" i="2"/>
  <c r="Y19" i="2"/>
  <c r="X19" i="2"/>
  <c r="W19" i="2"/>
  <c r="V19" i="2"/>
  <c r="U19" i="2"/>
  <c r="T19" i="2"/>
  <c r="S19" i="2"/>
  <c r="R19" i="2"/>
  <c r="Q19" i="2"/>
  <c r="AB17" i="2"/>
  <c r="AA17" i="2"/>
  <c r="Z17" i="2"/>
  <c r="Y17" i="2"/>
  <c r="X17" i="2"/>
  <c r="W17" i="2"/>
  <c r="V17" i="2"/>
  <c r="U17" i="2"/>
  <c r="T17" i="2"/>
  <c r="S17" i="2"/>
  <c r="R17" i="2"/>
  <c r="Q17" i="2"/>
  <c r="AB16" i="2"/>
  <c r="AA16" i="2"/>
  <c r="Z16" i="2"/>
  <c r="Y16" i="2"/>
  <c r="X16" i="2"/>
  <c r="W16" i="2"/>
  <c r="V16" i="2"/>
  <c r="U16" i="2"/>
  <c r="T16" i="2"/>
  <c r="S16" i="2"/>
  <c r="R16" i="2"/>
  <c r="Q16" i="2"/>
  <c r="AB15" i="2"/>
  <c r="AA15" i="2"/>
  <c r="Z15" i="2"/>
  <c r="Y15" i="2"/>
  <c r="X15" i="2"/>
  <c r="W15" i="2"/>
  <c r="V15" i="2"/>
  <c r="U15" i="2"/>
  <c r="T15" i="2"/>
  <c r="S15" i="2"/>
  <c r="R15" i="2"/>
  <c r="Q15" i="2"/>
  <c r="AB14" i="2"/>
  <c r="AA14" i="2"/>
  <c r="Z14" i="2"/>
  <c r="Y14" i="2"/>
  <c r="X14" i="2"/>
  <c r="W14" i="2"/>
  <c r="V14" i="2"/>
  <c r="U14" i="2"/>
  <c r="T14" i="2"/>
  <c r="S14" i="2"/>
  <c r="R14" i="2"/>
  <c r="Q14" i="2"/>
  <c r="AB13" i="2"/>
  <c r="AA13" i="2"/>
  <c r="Z13" i="2"/>
  <c r="Y13" i="2"/>
  <c r="X13" i="2"/>
  <c r="W13" i="2"/>
  <c r="V13" i="2"/>
  <c r="U13" i="2"/>
  <c r="T13" i="2"/>
  <c r="S13" i="2"/>
  <c r="R13" i="2"/>
  <c r="Q13" i="2"/>
  <c r="AB12" i="2"/>
  <c r="AA12" i="2"/>
  <c r="Z12" i="2"/>
  <c r="Y12" i="2"/>
  <c r="X12" i="2"/>
  <c r="W12" i="2"/>
  <c r="V12" i="2"/>
  <c r="U12" i="2"/>
  <c r="T12" i="2"/>
  <c r="S12" i="2"/>
  <c r="R12" i="2"/>
  <c r="Q12" i="2"/>
  <c r="AB11" i="2"/>
  <c r="AA11" i="2"/>
  <c r="Z11" i="2"/>
  <c r="Y11" i="2"/>
  <c r="X11" i="2"/>
  <c r="W11" i="2"/>
  <c r="V11" i="2"/>
  <c r="U11" i="2"/>
  <c r="T11" i="2"/>
  <c r="S11" i="2"/>
  <c r="R11" i="2"/>
  <c r="Q11" i="2"/>
  <c r="AB10" i="2"/>
  <c r="AA10" i="2"/>
  <c r="Z10" i="2"/>
  <c r="Y10" i="2"/>
  <c r="X10" i="2"/>
  <c r="W10" i="2"/>
  <c r="V10" i="2"/>
  <c r="U10" i="2"/>
  <c r="T10" i="2"/>
  <c r="S10" i="2"/>
  <c r="R10" i="2"/>
  <c r="Q10" i="2"/>
  <c r="AB9" i="2"/>
  <c r="AA9" i="2"/>
  <c r="Z9" i="2"/>
  <c r="Y9" i="2"/>
  <c r="X9" i="2"/>
  <c r="W9" i="2"/>
  <c r="V9" i="2"/>
  <c r="U9" i="2"/>
  <c r="T9" i="2"/>
  <c r="S9" i="2"/>
  <c r="R9" i="2"/>
  <c r="Q9" i="2"/>
  <c r="AB8" i="2"/>
  <c r="AA8" i="2"/>
  <c r="Z8" i="2"/>
  <c r="Y8" i="2"/>
  <c r="X8" i="2"/>
  <c r="W8" i="2"/>
  <c r="V8" i="2"/>
  <c r="U8" i="2"/>
  <c r="T8" i="2"/>
  <c r="S8" i="2"/>
  <c r="R8" i="2"/>
  <c r="Q8" i="2"/>
  <c r="AB7" i="2"/>
  <c r="AA7" i="2"/>
  <c r="Z7" i="2"/>
  <c r="Y7" i="2"/>
  <c r="X7" i="2"/>
  <c r="W7" i="2"/>
  <c r="V7" i="2"/>
  <c r="U7" i="2"/>
  <c r="T7" i="2"/>
  <c r="S7" i="2"/>
  <c r="R7" i="2"/>
  <c r="Q7" i="2"/>
  <c r="AB6" i="2"/>
  <c r="AA6" i="2"/>
  <c r="Z6" i="2"/>
  <c r="Y6" i="2"/>
  <c r="X6" i="2"/>
  <c r="W6" i="2"/>
  <c r="V6" i="2"/>
  <c r="U6" i="2"/>
  <c r="T6" i="2"/>
  <c r="S6" i="2"/>
  <c r="R6" i="2"/>
  <c r="Q6" i="2"/>
  <c r="AB5" i="2"/>
  <c r="AA5" i="2"/>
  <c r="Z5" i="2"/>
  <c r="Y5" i="2"/>
  <c r="X5" i="2"/>
  <c r="W5" i="2"/>
  <c r="V5" i="2"/>
  <c r="U5" i="2"/>
  <c r="T5" i="2"/>
  <c r="S5" i="2"/>
  <c r="R5" i="2"/>
  <c r="Q5" i="2"/>
  <c r="M17" i="2"/>
  <c r="L17" i="2"/>
  <c r="K17" i="2"/>
  <c r="J17" i="2"/>
  <c r="I17" i="2"/>
  <c r="H17" i="2"/>
  <c r="G17" i="2"/>
  <c r="F17" i="2"/>
  <c r="E17" i="2"/>
  <c r="D17" i="2"/>
  <c r="M16" i="2"/>
  <c r="L16" i="2"/>
  <c r="K16" i="2"/>
  <c r="J16" i="2"/>
  <c r="I16" i="2"/>
  <c r="H16" i="2"/>
  <c r="G16" i="2"/>
  <c r="F16" i="2"/>
  <c r="M15" i="2"/>
  <c r="L15" i="2"/>
  <c r="K15" i="2"/>
  <c r="J15" i="2"/>
  <c r="I15" i="2"/>
  <c r="H15" i="2"/>
  <c r="G15" i="2"/>
  <c r="F15" i="2"/>
  <c r="E15" i="2"/>
  <c r="M14" i="2"/>
  <c r="L14" i="2"/>
  <c r="K14" i="2"/>
  <c r="J14" i="2"/>
  <c r="I14" i="2"/>
  <c r="H14" i="2"/>
  <c r="G14" i="2"/>
  <c r="F14" i="2"/>
  <c r="M13" i="2"/>
  <c r="L13" i="2"/>
  <c r="K13" i="2"/>
  <c r="J13" i="2"/>
  <c r="I13" i="2"/>
  <c r="H13" i="2"/>
  <c r="G13" i="2"/>
  <c r="F13" i="2"/>
  <c r="E13" i="2"/>
  <c r="M12" i="2"/>
  <c r="L12" i="2"/>
  <c r="K12" i="2"/>
  <c r="J12" i="2"/>
  <c r="I12" i="2"/>
  <c r="H12" i="2"/>
  <c r="G12" i="2"/>
  <c r="F12" i="2"/>
  <c r="M11" i="2"/>
  <c r="L11" i="2"/>
  <c r="K11" i="2"/>
  <c r="J11" i="2"/>
  <c r="I11" i="2"/>
  <c r="H11" i="2"/>
  <c r="G11" i="2"/>
  <c r="F11" i="2"/>
  <c r="E11" i="2"/>
  <c r="M10" i="2"/>
  <c r="L10" i="2"/>
  <c r="K10" i="2"/>
  <c r="J10" i="2"/>
  <c r="I10" i="2"/>
  <c r="H10" i="2"/>
  <c r="G10" i="2"/>
  <c r="F10" i="2"/>
  <c r="M9" i="2"/>
  <c r="L9" i="2"/>
  <c r="K9" i="2"/>
  <c r="J9" i="2"/>
  <c r="I9" i="2"/>
  <c r="H9" i="2"/>
  <c r="G9" i="2"/>
  <c r="F9" i="2"/>
  <c r="E9" i="2"/>
  <c r="M8" i="2"/>
  <c r="L8" i="2"/>
  <c r="K8" i="2"/>
  <c r="J8" i="2"/>
  <c r="I8" i="2"/>
  <c r="H8" i="2"/>
  <c r="G8" i="2"/>
  <c r="F8" i="2"/>
  <c r="M7" i="2"/>
  <c r="L7" i="2"/>
  <c r="K7" i="2"/>
  <c r="J7" i="2"/>
  <c r="I7" i="2"/>
  <c r="H7" i="2"/>
  <c r="G7" i="2"/>
  <c r="F7" i="2"/>
  <c r="E7" i="2"/>
  <c r="M6" i="2"/>
  <c r="L6" i="2"/>
  <c r="K6" i="2"/>
  <c r="J6" i="2"/>
  <c r="I6" i="2"/>
  <c r="H6" i="2"/>
  <c r="G6" i="2"/>
  <c r="F6" i="2"/>
  <c r="M5" i="2"/>
  <c r="L5" i="2"/>
  <c r="K5" i="2"/>
  <c r="J5" i="2"/>
  <c r="I5" i="2"/>
  <c r="H5" i="2"/>
  <c r="G5" i="2"/>
  <c r="F5" i="2"/>
  <c r="AC24" i="2" l="1"/>
  <c r="AC22" i="2"/>
  <c r="AC20" i="2"/>
  <c r="AC19" i="2"/>
  <c r="AC17" i="2"/>
  <c r="AC12" i="2"/>
  <c r="AC11" i="2"/>
  <c r="AC10" i="2"/>
  <c r="AC9" i="2"/>
  <c r="AC8" i="2"/>
  <c r="AC7" i="2"/>
  <c r="AC6" i="2"/>
  <c r="AC5" i="2"/>
  <c r="AB4" i="2"/>
  <c r="AA4" i="2"/>
  <c r="Z4" i="2"/>
  <c r="Y4" i="2"/>
  <c r="X4" i="2"/>
  <c r="W4" i="2"/>
  <c r="V4" i="2"/>
  <c r="U4" i="2"/>
  <c r="T4" i="2"/>
  <c r="S4" i="2"/>
  <c r="R4" i="2"/>
  <c r="Q4" i="2"/>
  <c r="AC4" i="2" l="1"/>
  <c r="AC16" i="2"/>
  <c r="AC13" i="2"/>
  <c r="AC21" i="2"/>
  <c r="AC23" i="2"/>
  <c r="AC15" i="2"/>
  <c r="AC14" i="2"/>
  <c r="B4" i="21"/>
  <c r="M24" i="21" l="1"/>
  <c r="L24" i="21"/>
  <c r="K24" i="21"/>
  <c r="J24" i="21"/>
  <c r="I24" i="21"/>
  <c r="H24" i="21"/>
  <c r="G24" i="21"/>
  <c r="F24" i="21"/>
  <c r="E24" i="21"/>
  <c r="D24" i="21"/>
  <c r="C24" i="21"/>
  <c r="B24" i="21"/>
  <c r="M23" i="21"/>
  <c r="L23" i="21"/>
  <c r="K23" i="21"/>
  <c r="J23" i="21"/>
  <c r="I23" i="21"/>
  <c r="H23" i="21"/>
  <c r="G23" i="21"/>
  <c r="F23" i="21"/>
  <c r="E23" i="21"/>
  <c r="D23" i="21"/>
  <c r="C23" i="21"/>
  <c r="B23" i="21"/>
  <c r="M22" i="21"/>
  <c r="L22" i="21"/>
  <c r="K22" i="21"/>
  <c r="J22" i="21"/>
  <c r="I22" i="21"/>
  <c r="H22" i="21"/>
  <c r="G22" i="21"/>
  <c r="F22" i="21"/>
  <c r="E22" i="21"/>
  <c r="D22" i="21"/>
  <c r="C22" i="21"/>
  <c r="B22" i="21"/>
  <c r="N22" i="21" s="1"/>
  <c r="M21" i="21"/>
  <c r="L21" i="21"/>
  <c r="K21" i="21"/>
  <c r="J21" i="21"/>
  <c r="I21" i="21"/>
  <c r="H21" i="21"/>
  <c r="G21" i="21"/>
  <c r="F21" i="21"/>
  <c r="E21" i="21"/>
  <c r="D21" i="21"/>
  <c r="C21" i="21"/>
  <c r="B21" i="21"/>
  <c r="M20" i="21"/>
  <c r="L20" i="21"/>
  <c r="K20" i="21"/>
  <c r="J20" i="21"/>
  <c r="I20" i="21"/>
  <c r="H20" i="21"/>
  <c r="G20" i="21"/>
  <c r="F20" i="21"/>
  <c r="E20" i="21"/>
  <c r="D20" i="21"/>
  <c r="C20" i="21"/>
  <c r="B20" i="21"/>
  <c r="M19" i="21"/>
  <c r="L19" i="21"/>
  <c r="K19" i="21"/>
  <c r="J19" i="21"/>
  <c r="I19" i="21"/>
  <c r="H19" i="21"/>
  <c r="G19" i="21"/>
  <c r="F19" i="21"/>
  <c r="E19" i="21"/>
  <c r="D19" i="21"/>
  <c r="C19" i="21"/>
  <c r="B19" i="21"/>
  <c r="M17" i="21"/>
  <c r="L17" i="21"/>
  <c r="K17" i="21"/>
  <c r="J17" i="21"/>
  <c r="I17" i="21"/>
  <c r="H17" i="21"/>
  <c r="G17" i="21"/>
  <c r="F17" i="21"/>
  <c r="E17" i="21"/>
  <c r="D17" i="21"/>
  <c r="C17" i="21"/>
  <c r="B17" i="21"/>
  <c r="M16" i="21"/>
  <c r="L16" i="21"/>
  <c r="K16" i="21"/>
  <c r="J16" i="21"/>
  <c r="I16" i="21"/>
  <c r="H16" i="21"/>
  <c r="G16" i="21"/>
  <c r="F16" i="21"/>
  <c r="E16" i="21"/>
  <c r="D16" i="21"/>
  <c r="C16" i="21"/>
  <c r="B16" i="21"/>
  <c r="M15" i="21"/>
  <c r="L15" i="21"/>
  <c r="K15" i="21"/>
  <c r="J15" i="21"/>
  <c r="I15" i="21"/>
  <c r="H15" i="21"/>
  <c r="G15" i="21"/>
  <c r="F15" i="21"/>
  <c r="E15" i="21"/>
  <c r="D15" i="21"/>
  <c r="C15" i="21"/>
  <c r="B15" i="21"/>
  <c r="M14" i="21"/>
  <c r="L14" i="21"/>
  <c r="K14" i="21"/>
  <c r="J14" i="21"/>
  <c r="I14" i="21"/>
  <c r="H14" i="21"/>
  <c r="G14" i="21"/>
  <c r="F14" i="21"/>
  <c r="E14" i="21"/>
  <c r="D14" i="21"/>
  <c r="C14" i="21"/>
  <c r="B14" i="21"/>
  <c r="M13" i="21"/>
  <c r="L13" i="21"/>
  <c r="K13" i="21"/>
  <c r="J13" i="21"/>
  <c r="I13" i="21"/>
  <c r="H13" i="21"/>
  <c r="G13" i="21"/>
  <c r="F13" i="21"/>
  <c r="E13" i="21"/>
  <c r="D13" i="21"/>
  <c r="C13" i="21"/>
  <c r="B13" i="21"/>
  <c r="M12" i="21"/>
  <c r="L12" i="21"/>
  <c r="K12" i="21"/>
  <c r="J12" i="21"/>
  <c r="I12" i="21"/>
  <c r="H12" i="21"/>
  <c r="G12" i="21"/>
  <c r="F12" i="21"/>
  <c r="E12" i="21"/>
  <c r="D12" i="21"/>
  <c r="C12" i="21"/>
  <c r="B12" i="21"/>
  <c r="M11" i="21"/>
  <c r="L11" i="21"/>
  <c r="K11" i="21"/>
  <c r="J11" i="21"/>
  <c r="I11" i="21"/>
  <c r="H11" i="21"/>
  <c r="G11" i="21"/>
  <c r="F11" i="21"/>
  <c r="E11" i="21"/>
  <c r="D11" i="21"/>
  <c r="C11" i="21"/>
  <c r="B11" i="21"/>
  <c r="M10" i="21"/>
  <c r="L10" i="21"/>
  <c r="K10" i="21"/>
  <c r="J10" i="21"/>
  <c r="I10" i="21"/>
  <c r="H10" i="21"/>
  <c r="G10" i="21"/>
  <c r="F10" i="21"/>
  <c r="E10" i="21"/>
  <c r="D10" i="21"/>
  <c r="C10" i="21"/>
  <c r="B10" i="21"/>
  <c r="M9" i="21"/>
  <c r="L9" i="21"/>
  <c r="K9" i="21"/>
  <c r="J9" i="21"/>
  <c r="I9" i="21"/>
  <c r="H9" i="21"/>
  <c r="G9" i="21"/>
  <c r="F9" i="21"/>
  <c r="E9" i="21"/>
  <c r="D9" i="21"/>
  <c r="C9" i="21"/>
  <c r="B9" i="21"/>
  <c r="M8" i="21"/>
  <c r="L8" i="21"/>
  <c r="K8" i="21"/>
  <c r="J8" i="21"/>
  <c r="I8" i="21"/>
  <c r="H8" i="21"/>
  <c r="G8" i="21"/>
  <c r="F8" i="21"/>
  <c r="E8" i="21"/>
  <c r="D8" i="21"/>
  <c r="C8" i="21"/>
  <c r="B8" i="21"/>
  <c r="M7" i="21"/>
  <c r="L7" i="21"/>
  <c r="K7" i="21"/>
  <c r="J7" i="21"/>
  <c r="I7" i="21"/>
  <c r="H7" i="21"/>
  <c r="G7" i="21"/>
  <c r="F7" i="21"/>
  <c r="E7" i="21"/>
  <c r="D7" i="21"/>
  <c r="C7" i="21"/>
  <c r="B7" i="21"/>
  <c r="M6" i="21"/>
  <c r="L6" i="21"/>
  <c r="K6" i="21"/>
  <c r="J6" i="21"/>
  <c r="I6" i="21"/>
  <c r="H6" i="21"/>
  <c r="G6" i="21"/>
  <c r="F6" i="21"/>
  <c r="E6" i="21"/>
  <c r="D6" i="21"/>
  <c r="C6" i="21"/>
  <c r="B6" i="21"/>
  <c r="M5" i="21"/>
  <c r="L5" i="21"/>
  <c r="K5" i="21"/>
  <c r="J5" i="21"/>
  <c r="I5" i="21"/>
  <c r="H5" i="21"/>
  <c r="G5" i="21"/>
  <c r="F5" i="21"/>
  <c r="E5" i="21"/>
  <c r="D5" i="21"/>
  <c r="C5" i="21"/>
  <c r="B5" i="21"/>
  <c r="M4" i="21"/>
  <c r="L4" i="21"/>
  <c r="K4" i="21"/>
  <c r="J4" i="21"/>
  <c r="I4" i="21"/>
  <c r="H4" i="21"/>
  <c r="G4" i="21"/>
  <c r="F4" i="21"/>
  <c r="E4" i="21"/>
  <c r="D4" i="21"/>
  <c r="C4" i="21"/>
  <c r="N128" i="21"/>
  <c r="N127" i="21"/>
  <c r="N126" i="21"/>
  <c r="N125" i="21"/>
  <c r="N124" i="21"/>
  <c r="N123" i="21"/>
  <c r="N121" i="21"/>
  <c r="N120" i="21"/>
  <c r="N119" i="21"/>
  <c r="N118" i="21"/>
  <c r="N117" i="21"/>
  <c r="N116" i="21"/>
  <c r="N115" i="21"/>
  <c r="N114" i="21"/>
  <c r="N113" i="21"/>
  <c r="N112" i="21"/>
  <c r="N111" i="21"/>
  <c r="N110" i="21"/>
  <c r="N109" i="21"/>
  <c r="N108" i="21"/>
  <c r="N102" i="21"/>
  <c r="N101" i="21"/>
  <c r="N100" i="21"/>
  <c r="N99" i="21"/>
  <c r="N98" i="21"/>
  <c r="N97" i="21"/>
  <c r="N95" i="21"/>
  <c r="N94" i="21"/>
  <c r="N93" i="21"/>
  <c r="N92" i="21"/>
  <c r="N91" i="21"/>
  <c r="N90" i="21"/>
  <c r="N89" i="21"/>
  <c r="N88" i="21"/>
  <c r="N87" i="21"/>
  <c r="N86" i="21"/>
  <c r="N85" i="21"/>
  <c r="N84" i="21"/>
  <c r="N83" i="21"/>
  <c r="N82" i="21"/>
  <c r="N76" i="21"/>
  <c r="N75" i="21"/>
  <c r="N74" i="21"/>
  <c r="N73" i="21"/>
  <c r="N72" i="21"/>
  <c r="N71" i="21"/>
  <c r="N69" i="21"/>
  <c r="N68" i="21"/>
  <c r="N67" i="21"/>
  <c r="N66" i="21"/>
  <c r="N65" i="21"/>
  <c r="N64" i="21"/>
  <c r="N63" i="21"/>
  <c r="N62" i="21"/>
  <c r="N61" i="21"/>
  <c r="N60" i="21"/>
  <c r="N59" i="21"/>
  <c r="N58" i="21"/>
  <c r="N57" i="21"/>
  <c r="N56" i="21"/>
  <c r="N50" i="21"/>
  <c r="N49" i="21"/>
  <c r="N48" i="21"/>
  <c r="N47" i="21"/>
  <c r="N46" i="21"/>
  <c r="N45" i="21"/>
  <c r="N43" i="21"/>
  <c r="N42" i="21"/>
  <c r="N41" i="21"/>
  <c r="N40" i="21"/>
  <c r="N39" i="21"/>
  <c r="N38" i="21"/>
  <c r="N37" i="21"/>
  <c r="N36" i="21"/>
  <c r="N35" i="21"/>
  <c r="N34" i="21"/>
  <c r="N33" i="21"/>
  <c r="N32" i="21"/>
  <c r="N31" i="21"/>
  <c r="N30" i="21"/>
  <c r="M24" i="17"/>
  <c r="L24" i="17"/>
  <c r="K24" i="17"/>
  <c r="J24" i="17"/>
  <c r="I24" i="17"/>
  <c r="H24" i="17"/>
  <c r="G24" i="17"/>
  <c r="F24" i="17"/>
  <c r="E24" i="17"/>
  <c r="D24" i="17"/>
  <c r="C24" i="17"/>
  <c r="B24" i="17"/>
  <c r="M23" i="17"/>
  <c r="L23" i="17"/>
  <c r="K23" i="17"/>
  <c r="J23" i="17"/>
  <c r="I23" i="17"/>
  <c r="H23" i="17"/>
  <c r="G23" i="17"/>
  <c r="F23" i="17"/>
  <c r="E23" i="17"/>
  <c r="D23" i="17"/>
  <c r="C23" i="17"/>
  <c r="B23" i="17"/>
  <c r="M22" i="17"/>
  <c r="L22" i="17"/>
  <c r="K22" i="17"/>
  <c r="J22" i="17"/>
  <c r="I22" i="17"/>
  <c r="H22" i="17"/>
  <c r="G22" i="17"/>
  <c r="F22" i="17"/>
  <c r="E22" i="17"/>
  <c r="N22" i="17" s="1"/>
  <c r="D22" i="17"/>
  <c r="C22" i="17"/>
  <c r="B22" i="17"/>
  <c r="M21" i="17"/>
  <c r="L21" i="17"/>
  <c r="K21" i="17"/>
  <c r="J21" i="17"/>
  <c r="I21" i="17"/>
  <c r="H21" i="17"/>
  <c r="G21" i="17"/>
  <c r="F21" i="17"/>
  <c r="E21" i="17"/>
  <c r="D21" i="17"/>
  <c r="C21" i="17"/>
  <c r="B21" i="17"/>
  <c r="M20" i="17"/>
  <c r="L20" i="17"/>
  <c r="K20" i="17"/>
  <c r="J20" i="17"/>
  <c r="I20" i="17"/>
  <c r="H20" i="17"/>
  <c r="G20" i="17"/>
  <c r="F20" i="17"/>
  <c r="E20" i="17"/>
  <c r="N20" i="17" s="1"/>
  <c r="D20" i="17"/>
  <c r="C20" i="17"/>
  <c r="B20" i="17"/>
  <c r="M19" i="17"/>
  <c r="L19" i="17"/>
  <c r="K19" i="17"/>
  <c r="J19" i="17"/>
  <c r="I19" i="17"/>
  <c r="H19" i="17"/>
  <c r="G19" i="17"/>
  <c r="F19" i="17"/>
  <c r="E19" i="17"/>
  <c r="D19" i="17"/>
  <c r="C19" i="17"/>
  <c r="B19" i="17"/>
  <c r="M17" i="17"/>
  <c r="L17" i="17"/>
  <c r="K17" i="17"/>
  <c r="J17" i="17"/>
  <c r="I17" i="17"/>
  <c r="H17" i="17"/>
  <c r="G17" i="17"/>
  <c r="F17" i="17"/>
  <c r="E17" i="17"/>
  <c r="D17" i="17"/>
  <c r="C17" i="17"/>
  <c r="B17" i="17"/>
  <c r="M16" i="17"/>
  <c r="L16" i="17"/>
  <c r="K16" i="17"/>
  <c r="J16" i="17"/>
  <c r="I16" i="17"/>
  <c r="H16" i="17"/>
  <c r="G16" i="17"/>
  <c r="F16" i="17"/>
  <c r="E16" i="17"/>
  <c r="D16" i="17"/>
  <c r="C16" i="17"/>
  <c r="B16" i="17"/>
  <c r="M15" i="17"/>
  <c r="L15" i="17"/>
  <c r="K15" i="17"/>
  <c r="J15" i="17"/>
  <c r="I15" i="17"/>
  <c r="H15" i="17"/>
  <c r="G15" i="17"/>
  <c r="F15" i="17"/>
  <c r="E15" i="17"/>
  <c r="D15" i="17"/>
  <c r="C15" i="17"/>
  <c r="B15" i="17"/>
  <c r="M14" i="17"/>
  <c r="L14" i="17"/>
  <c r="K14" i="17"/>
  <c r="J14" i="17"/>
  <c r="I14" i="17"/>
  <c r="H14" i="17"/>
  <c r="G14" i="17"/>
  <c r="F14" i="17"/>
  <c r="E14" i="17"/>
  <c r="D14" i="17"/>
  <c r="C14" i="17"/>
  <c r="B14" i="17"/>
  <c r="M13" i="17"/>
  <c r="L13" i="17"/>
  <c r="K13" i="17"/>
  <c r="J13" i="17"/>
  <c r="I13" i="17"/>
  <c r="H13" i="17"/>
  <c r="G13" i="17"/>
  <c r="F13" i="17"/>
  <c r="E13" i="17"/>
  <c r="D13" i="17"/>
  <c r="C13" i="17"/>
  <c r="B13" i="17"/>
  <c r="M12" i="17"/>
  <c r="L12" i="17"/>
  <c r="K12" i="17"/>
  <c r="J12" i="17"/>
  <c r="I12" i="17"/>
  <c r="H12" i="17"/>
  <c r="G12" i="17"/>
  <c r="F12" i="17"/>
  <c r="E12" i="17"/>
  <c r="D12" i="17"/>
  <c r="C12" i="17"/>
  <c r="B12" i="17"/>
  <c r="M11" i="17"/>
  <c r="L11" i="17"/>
  <c r="K11" i="17"/>
  <c r="J11" i="17"/>
  <c r="I11" i="17"/>
  <c r="H11" i="17"/>
  <c r="G11" i="17"/>
  <c r="F11" i="17"/>
  <c r="E11" i="17"/>
  <c r="D11" i="17"/>
  <c r="C11" i="17"/>
  <c r="B11" i="17"/>
  <c r="M10" i="17"/>
  <c r="L10" i="17"/>
  <c r="K10" i="17"/>
  <c r="J10" i="17"/>
  <c r="I10" i="17"/>
  <c r="H10" i="17"/>
  <c r="G10" i="17"/>
  <c r="F10" i="17"/>
  <c r="E10" i="17"/>
  <c r="D10" i="17"/>
  <c r="C10" i="17"/>
  <c r="B10" i="17"/>
  <c r="M9" i="17"/>
  <c r="L9" i="17"/>
  <c r="K9" i="17"/>
  <c r="J9" i="17"/>
  <c r="I9" i="17"/>
  <c r="H9" i="17"/>
  <c r="G9" i="17"/>
  <c r="F9" i="17"/>
  <c r="E9" i="17"/>
  <c r="D9" i="17"/>
  <c r="C9" i="17"/>
  <c r="B9" i="17"/>
  <c r="M8" i="17"/>
  <c r="L8" i="17"/>
  <c r="K8" i="17"/>
  <c r="J8" i="17"/>
  <c r="I8" i="17"/>
  <c r="H8" i="17"/>
  <c r="G8" i="17"/>
  <c r="F8" i="17"/>
  <c r="E8" i="17"/>
  <c r="D8" i="17"/>
  <c r="C8" i="17"/>
  <c r="B8" i="17"/>
  <c r="M7" i="17"/>
  <c r="L7" i="17"/>
  <c r="K7" i="17"/>
  <c r="J7" i="17"/>
  <c r="I7" i="17"/>
  <c r="H7" i="17"/>
  <c r="G7" i="17"/>
  <c r="F7" i="17"/>
  <c r="E7" i="17"/>
  <c r="D7" i="17"/>
  <c r="C7" i="17"/>
  <c r="B7" i="17"/>
  <c r="M6" i="17"/>
  <c r="L6" i="17"/>
  <c r="K6" i="17"/>
  <c r="J6" i="17"/>
  <c r="I6" i="17"/>
  <c r="H6" i="17"/>
  <c r="G6" i="17"/>
  <c r="F6" i="17"/>
  <c r="E6" i="17"/>
  <c r="D6" i="17"/>
  <c r="C6" i="17"/>
  <c r="B6" i="17"/>
  <c r="M5" i="17"/>
  <c r="L5" i="17"/>
  <c r="K5" i="17"/>
  <c r="J5" i="17"/>
  <c r="I5" i="17"/>
  <c r="H5" i="17"/>
  <c r="G5" i="17"/>
  <c r="F5" i="17"/>
  <c r="E5" i="17"/>
  <c r="D5" i="17"/>
  <c r="C5" i="17"/>
  <c r="B5" i="17"/>
  <c r="M4" i="17"/>
  <c r="L4" i="17"/>
  <c r="K4" i="17"/>
  <c r="J4" i="17"/>
  <c r="I4" i="17"/>
  <c r="H4" i="17"/>
  <c r="G4" i="17"/>
  <c r="F4" i="17"/>
  <c r="E4" i="17"/>
  <c r="D4" i="17"/>
  <c r="C4" i="17"/>
  <c r="B4" i="17"/>
  <c r="N105" i="17"/>
  <c r="N104" i="17"/>
  <c r="N103" i="17"/>
  <c r="N102" i="17"/>
  <c r="N101" i="17"/>
  <c r="N100" i="17"/>
  <c r="N98" i="17"/>
  <c r="N97" i="17"/>
  <c r="N96" i="17"/>
  <c r="N95" i="17"/>
  <c r="N94" i="17"/>
  <c r="N93" i="17"/>
  <c r="N92" i="17"/>
  <c r="N91" i="17"/>
  <c r="N90" i="17"/>
  <c r="N89" i="17"/>
  <c r="N88" i="17"/>
  <c r="N87" i="17"/>
  <c r="N86" i="17"/>
  <c r="N85" i="17"/>
  <c r="N78" i="17"/>
  <c r="N77" i="17"/>
  <c r="N76" i="17"/>
  <c r="N75" i="17"/>
  <c r="N74" i="17"/>
  <c r="N73" i="17"/>
  <c r="N71" i="17"/>
  <c r="N70" i="17"/>
  <c r="N69" i="17"/>
  <c r="N68" i="17"/>
  <c r="N67" i="17"/>
  <c r="N66" i="17"/>
  <c r="N65" i="17"/>
  <c r="N64" i="17"/>
  <c r="N63" i="17"/>
  <c r="N62" i="17"/>
  <c r="N61" i="17"/>
  <c r="N60" i="17"/>
  <c r="N59" i="17"/>
  <c r="N58" i="17"/>
  <c r="N51" i="17"/>
  <c r="N50" i="17"/>
  <c r="N49" i="17"/>
  <c r="N48" i="17"/>
  <c r="N47" i="17"/>
  <c r="N46" i="17"/>
  <c r="N44" i="17"/>
  <c r="N43" i="17"/>
  <c r="N42" i="17"/>
  <c r="N41" i="17"/>
  <c r="N40" i="17"/>
  <c r="N39" i="17"/>
  <c r="N38" i="17"/>
  <c r="N37" i="17"/>
  <c r="N36" i="17"/>
  <c r="N35" i="17"/>
  <c r="N34" i="17"/>
  <c r="N33" i="17"/>
  <c r="N32" i="17"/>
  <c r="N31" i="17"/>
  <c r="AD25" i="15"/>
  <c r="AD24" i="15"/>
  <c r="AD23" i="15"/>
  <c r="AD22" i="15"/>
  <c r="AD21" i="15"/>
  <c r="AD20" i="15"/>
  <c r="AD18" i="15"/>
  <c r="AD17" i="15"/>
  <c r="AD16" i="15"/>
  <c r="AD15" i="15"/>
  <c r="AD14" i="15"/>
  <c r="AD13" i="15"/>
  <c r="AD12" i="15"/>
  <c r="AD11" i="15"/>
  <c r="AD10" i="15"/>
  <c r="AD9" i="15"/>
  <c r="AD8" i="15"/>
  <c r="AD7" i="15"/>
  <c r="AD6" i="15"/>
  <c r="AD5" i="15"/>
  <c r="N25" i="15"/>
  <c r="N24" i="15"/>
  <c r="N23" i="15"/>
  <c r="N22" i="15"/>
  <c r="N21" i="15"/>
  <c r="N20" i="15"/>
  <c r="N18" i="15"/>
  <c r="N17" i="15"/>
  <c r="N16" i="15"/>
  <c r="N15" i="15"/>
  <c r="N14" i="15"/>
  <c r="N13" i="15"/>
  <c r="N12" i="15"/>
  <c r="N11" i="15"/>
  <c r="N10" i="15"/>
  <c r="N9" i="15"/>
  <c r="N8" i="15"/>
  <c r="N7" i="15"/>
  <c r="N6" i="15"/>
  <c r="N5" i="15"/>
  <c r="N8" i="21" l="1"/>
  <c r="N6" i="21"/>
  <c r="N10" i="21"/>
  <c r="N12" i="21"/>
  <c r="N14" i="21"/>
  <c r="N16" i="21"/>
  <c r="N19" i="21"/>
  <c r="N21" i="21"/>
  <c r="N23" i="21"/>
  <c r="N4" i="21"/>
  <c r="N7" i="21"/>
  <c r="N15" i="21"/>
  <c r="N24" i="21"/>
  <c r="N5" i="21"/>
  <c r="N9" i="21"/>
  <c r="N11" i="21"/>
  <c r="N13" i="21"/>
  <c r="N17" i="21"/>
  <c r="N20" i="21"/>
  <c r="N16" i="17"/>
  <c r="N8" i="17"/>
  <c r="N5" i="17"/>
  <c r="N7" i="17"/>
  <c r="N9" i="17"/>
  <c r="N10" i="17"/>
  <c r="N11" i="17"/>
  <c r="N12" i="17"/>
  <c r="N13" i="17"/>
  <c r="N15" i="17"/>
  <c r="N17" i="17"/>
  <c r="N24" i="17"/>
  <c r="N19" i="17"/>
  <c r="N21" i="17"/>
  <c r="N6" i="17"/>
  <c r="N14" i="17"/>
  <c r="N23" i="17"/>
  <c r="N4" i="17"/>
  <c r="N24" i="28"/>
  <c r="N23" i="28"/>
  <c r="N22" i="28"/>
  <c r="N21" i="28"/>
  <c r="N20" i="28"/>
  <c r="N19" i="28"/>
  <c r="N17" i="28"/>
  <c r="N16" i="28"/>
  <c r="N15" i="28"/>
  <c r="N14" i="28"/>
  <c r="N13" i="28"/>
  <c r="N12" i="28"/>
  <c r="N11" i="28"/>
  <c r="N10" i="28"/>
  <c r="N9" i="28"/>
  <c r="N8" i="28"/>
  <c r="N7" i="28"/>
  <c r="N6" i="28"/>
  <c r="N5" i="28"/>
  <c r="N4" i="28"/>
  <c r="N24" i="29"/>
  <c r="N23" i="29"/>
  <c r="N22" i="29"/>
  <c r="N21" i="29"/>
  <c r="N20" i="29"/>
  <c r="N19" i="29"/>
  <c r="N17" i="29"/>
  <c r="N16" i="29"/>
  <c r="N15" i="29"/>
  <c r="N14" i="29"/>
  <c r="N13" i="29"/>
  <c r="N12" i="29"/>
  <c r="N11" i="29"/>
  <c r="N10" i="29"/>
  <c r="N9" i="29"/>
  <c r="N8" i="29"/>
  <c r="N7" i="29"/>
  <c r="N6" i="29"/>
  <c r="N5" i="29"/>
  <c r="N4" i="29"/>
  <c r="N24" i="30"/>
  <c r="N23" i="30"/>
  <c r="N22" i="30"/>
  <c r="N21" i="30"/>
  <c r="N20" i="30"/>
  <c r="N19" i="30"/>
  <c r="N17" i="30"/>
  <c r="N16" i="30"/>
  <c r="N15" i="30"/>
  <c r="N14" i="30"/>
  <c r="N13" i="30"/>
  <c r="N12" i="30"/>
  <c r="N11" i="30"/>
  <c r="N10" i="30"/>
  <c r="N9" i="30"/>
  <c r="N8" i="30"/>
  <c r="N7" i="30"/>
  <c r="N6" i="30"/>
  <c r="N5" i="30"/>
  <c r="N4" i="30"/>
  <c r="N24" i="31"/>
  <c r="N23" i="31"/>
  <c r="N22" i="31"/>
  <c r="N21" i="31"/>
  <c r="N20" i="31"/>
  <c r="N19" i="31"/>
  <c r="N17" i="31"/>
  <c r="N16" i="31"/>
  <c r="N15" i="31"/>
  <c r="N14" i="31"/>
  <c r="N13" i="31"/>
  <c r="N12" i="31"/>
  <c r="N11" i="31"/>
  <c r="N10" i="31"/>
  <c r="N9" i="31"/>
  <c r="N8" i="31"/>
  <c r="N7" i="31"/>
  <c r="N6" i="31"/>
  <c r="N5" i="31"/>
  <c r="N4" i="31"/>
  <c r="N25" i="27"/>
  <c r="N24" i="27"/>
  <c r="N23" i="27"/>
  <c r="N22" i="27"/>
  <c r="N21" i="27"/>
  <c r="N20" i="27"/>
  <c r="N18" i="27"/>
  <c r="N17" i="27"/>
  <c r="N16" i="27"/>
  <c r="N15" i="27"/>
  <c r="N14" i="27"/>
  <c r="N13" i="27"/>
  <c r="N12" i="27"/>
  <c r="N11" i="27"/>
  <c r="N10" i="27"/>
  <c r="N9" i="27"/>
  <c r="N8" i="27"/>
  <c r="N7" i="27"/>
  <c r="N6" i="27"/>
  <c r="N5" i="27"/>
  <c r="N24" i="22" l="1"/>
  <c r="N23" i="22"/>
  <c r="N22" i="22"/>
  <c r="N21" i="22"/>
  <c r="N20" i="22"/>
  <c r="N19" i="22"/>
  <c r="N17" i="22"/>
  <c r="N16" i="22"/>
  <c r="N15" i="22"/>
  <c r="N14" i="22"/>
  <c r="N13" i="22"/>
  <c r="N12" i="22"/>
  <c r="N11" i="22"/>
  <c r="N10" i="22"/>
  <c r="N9" i="22"/>
  <c r="N8" i="22"/>
  <c r="N7" i="22"/>
  <c r="N6" i="22"/>
  <c r="N5" i="22"/>
  <c r="N4" i="22"/>
  <c r="N24" i="23"/>
  <c r="N23" i="23"/>
  <c r="N22" i="23"/>
  <c r="N21" i="23"/>
  <c r="N20" i="23"/>
  <c r="N19" i="23"/>
  <c r="N17" i="23"/>
  <c r="N16" i="23"/>
  <c r="N15" i="23"/>
  <c r="N14" i="23"/>
  <c r="N13" i="23"/>
  <c r="N12" i="23"/>
  <c r="N11" i="23"/>
  <c r="N10" i="23"/>
  <c r="N9" i="23"/>
  <c r="N8" i="23"/>
  <c r="N7" i="23"/>
  <c r="N6" i="23"/>
  <c r="N5" i="23"/>
  <c r="N4" i="23"/>
  <c r="N24" i="20"/>
  <c r="N23" i="20"/>
  <c r="N22" i="20"/>
  <c r="N21" i="20"/>
  <c r="N20" i="20"/>
  <c r="N19" i="20"/>
  <c r="N17" i="20"/>
  <c r="N16" i="20"/>
  <c r="N15" i="20"/>
  <c r="N14" i="20"/>
  <c r="N13" i="20"/>
  <c r="N12" i="20"/>
  <c r="N11" i="20"/>
  <c r="N10" i="20"/>
  <c r="N9" i="20"/>
  <c r="N8" i="20"/>
  <c r="N7" i="20"/>
  <c r="N6" i="20"/>
  <c r="N5" i="20"/>
  <c r="N4" i="20"/>
  <c r="N24" i="16"/>
  <c r="N23" i="16"/>
  <c r="N22" i="16"/>
  <c r="N21" i="16"/>
  <c r="N20" i="16"/>
  <c r="N19" i="16"/>
  <c r="N17" i="16"/>
  <c r="N16" i="16"/>
  <c r="N15" i="16"/>
  <c r="N14" i="16"/>
  <c r="N13" i="16"/>
  <c r="N12" i="16"/>
  <c r="N11" i="16"/>
  <c r="N10" i="16"/>
  <c r="N9" i="16"/>
  <c r="N8" i="16"/>
  <c r="N7" i="16"/>
  <c r="N6" i="16"/>
  <c r="N5" i="16"/>
  <c r="N4" i="16"/>
  <c r="N24" i="14"/>
  <c r="N23" i="14"/>
  <c r="N22" i="14"/>
  <c r="N21" i="14"/>
  <c r="N20" i="14"/>
  <c r="N19" i="14"/>
  <c r="N17" i="14"/>
  <c r="N16" i="14"/>
  <c r="N15" i="14"/>
  <c r="N14" i="14"/>
  <c r="N13" i="14"/>
  <c r="N12" i="14"/>
  <c r="N11" i="14"/>
  <c r="N10" i="14"/>
  <c r="N9" i="14"/>
  <c r="N8" i="14"/>
  <c r="N7" i="14"/>
  <c r="N6" i="14"/>
  <c r="N5" i="14"/>
  <c r="N4" i="14"/>
  <c r="N24" i="13"/>
  <c r="N23" i="13"/>
  <c r="N22" i="13"/>
  <c r="N21" i="13"/>
  <c r="N20" i="13"/>
  <c r="N19" i="13"/>
  <c r="N17" i="13"/>
  <c r="N16" i="13"/>
  <c r="N15" i="13"/>
  <c r="N14" i="13"/>
  <c r="N13" i="13"/>
  <c r="N12" i="13"/>
  <c r="N11" i="13"/>
  <c r="N10" i="13"/>
  <c r="N9" i="13"/>
  <c r="N8" i="13"/>
  <c r="N7" i="13"/>
  <c r="N6" i="13"/>
  <c r="N5" i="13"/>
  <c r="N4" i="13"/>
  <c r="N24" i="12"/>
  <c r="N23" i="12"/>
  <c r="N22" i="12"/>
  <c r="N21" i="12"/>
  <c r="N20" i="12"/>
  <c r="N19" i="12"/>
  <c r="N17" i="12"/>
  <c r="N16" i="12"/>
  <c r="N15" i="12"/>
  <c r="N14" i="12"/>
  <c r="N13" i="12"/>
  <c r="N12" i="12"/>
  <c r="N11" i="12"/>
  <c r="N10" i="12"/>
  <c r="N9" i="12"/>
  <c r="N8" i="12"/>
  <c r="N7" i="12"/>
  <c r="N6" i="12"/>
  <c r="N5" i="12"/>
  <c r="N4" i="12"/>
  <c r="AC76" i="2"/>
  <c r="AC75" i="2"/>
  <c r="AC74" i="2"/>
  <c r="AC73" i="2"/>
  <c r="AC72" i="2"/>
  <c r="AC71" i="2"/>
  <c r="AC69" i="2"/>
  <c r="AC68" i="2"/>
  <c r="AC67" i="2"/>
  <c r="AC66" i="2"/>
  <c r="AC65" i="2"/>
  <c r="AC64" i="2"/>
  <c r="AC63" i="2"/>
  <c r="AC62" i="2"/>
  <c r="AC61" i="2"/>
  <c r="AC60" i="2"/>
  <c r="AC59" i="2"/>
  <c r="AC58" i="2"/>
  <c r="AC57" i="2"/>
  <c r="AC56" i="2"/>
  <c r="AC50" i="2"/>
  <c r="AC49" i="2"/>
  <c r="AC48" i="2"/>
  <c r="AC47" i="2"/>
  <c r="AC46" i="2"/>
  <c r="AC45" i="2"/>
  <c r="AC43" i="2"/>
  <c r="AC42" i="2"/>
  <c r="AC41" i="2"/>
  <c r="AC40" i="2"/>
  <c r="AC39" i="2"/>
  <c r="AC38" i="2"/>
  <c r="AC37" i="2"/>
  <c r="AC36" i="2"/>
  <c r="AC35" i="2"/>
  <c r="AC34" i="2"/>
  <c r="AC33" i="2"/>
  <c r="AC32" i="2"/>
  <c r="AC31" i="2"/>
  <c r="AC30" i="2"/>
  <c r="B24" i="2"/>
  <c r="M24" i="2"/>
  <c r="L24" i="2"/>
  <c r="K24" i="2"/>
  <c r="J24" i="2"/>
  <c r="I24" i="2"/>
  <c r="H24" i="2"/>
  <c r="G24" i="2"/>
  <c r="F24" i="2"/>
  <c r="E24" i="2"/>
  <c r="D24" i="2"/>
  <c r="C24" i="2"/>
  <c r="M23" i="2"/>
  <c r="L23" i="2"/>
  <c r="K23" i="2"/>
  <c r="J23" i="2"/>
  <c r="I23" i="2"/>
  <c r="H23" i="2"/>
  <c r="G23" i="2"/>
  <c r="F23" i="2"/>
  <c r="E23" i="2"/>
  <c r="D23" i="2"/>
  <c r="C23" i="2"/>
  <c r="B23" i="2"/>
  <c r="M22" i="2"/>
  <c r="L22" i="2"/>
  <c r="K22" i="2"/>
  <c r="J22" i="2"/>
  <c r="I22" i="2"/>
  <c r="H22" i="2"/>
  <c r="G22" i="2"/>
  <c r="F22" i="2"/>
  <c r="E22" i="2"/>
  <c r="D22" i="2"/>
  <c r="C22" i="2"/>
  <c r="B22" i="2"/>
  <c r="M21" i="2"/>
  <c r="L21" i="2"/>
  <c r="K21" i="2"/>
  <c r="J21" i="2"/>
  <c r="I21" i="2"/>
  <c r="H21" i="2"/>
  <c r="G21" i="2"/>
  <c r="F21" i="2"/>
  <c r="E21" i="2"/>
  <c r="D21" i="2"/>
  <c r="C21" i="2"/>
  <c r="B21" i="2"/>
  <c r="M20" i="2"/>
  <c r="L20" i="2"/>
  <c r="K20" i="2"/>
  <c r="J20" i="2"/>
  <c r="I20" i="2"/>
  <c r="H20" i="2"/>
  <c r="G20" i="2"/>
  <c r="F20" i="2"/>
  <c r="E20" i="2"/>
  <c r="D20" i="2"/>
  <c r="C20" i="2"/>
  <c r="B20" i="2"/>
  <c r="B19" i="2"/>
  <c r="M19" i="2"/>
  <c r="L19" i="2"/>
  <c r="K19" i="2"/>
  <c r="J19" i="2"/>
  <c r="I19" i="2"/>
  <c r="H19" i="2"/>
  <c r="G19" i="2"/>
  <c r="F19" i="2"/>
  <c r="E19" i="2"/>
  <c r="D19" i="2"/>
  <c r="C19" i="2"/>
  <c r="M4" i="2"/>
  <c r="L4" i="2"/>
  <c r="K4" i="2"/>
  <c r="J4" i="2"/>
  <c r="I4" i="2"/>
  <c r="H4" i="2"/>
  <c r="G4" i="2"/>
  <c r="F4" i="2"/>
  <c r="E4" i="2"/>
  <c r="D4" i="2"/>
  <c r="C4" i="2"/>
  <c r="B4" i="2"/>
  <c r="N76" i="2"/>
  <c r="N75" i="2"/>
  <c r="N74" i="2"/>
  <c r="N73" i="2"/>
  <c r="N72" i="2"/>
  <c r="N71" i="2"/>
  <c r="N69" i="2"/>
  <c r="N68" i="2"/>
  <c r="N67" i="2"/>
  <c r="N66" i="2"/>
  <c r="N65" i="2"/>
  <c r="N64" i="2"/>
  <c r="N63" i="2"/>
  <c r="N62" i="2"/>
  <c r="N61" i="2"/>
  <c r="N60" i="2"/>
  <c r="N59" i="2"/>
  <c r="N58" i="2"/>
  <c r="N57" i="2"/>
  <c r="N56" i="2"/>
  <c r="N50" i="2"/>
  <c r="N49" i="2"/>
  <c r="N48" i="2"/>
  <c r="N47" i="2"/>
  <c r="N46" i="2"/>
  <c r="N45" i="2"/>
  <c r="N43" i="2"/>
  <c r="N42" i="2"/>
  <c r="N41" i="2"/>
  <c r="N40" i="2"/>
  <c r="N39" i="2"/>
  <c r="N38" i="2"/>
  <c r="N37" i="2"/>
  <c r="N36" i="2"/>
  <c r="N35" i="2"/>
  <c r="N34" i="2"/>
  <c r="N33" i="2"/>
  <c r="N32" i="2"/>
  <c r="N31" i="2"/>
  <c r="N30" i="2"/>
  <c r="N16" i="2" l="1"/>
  <c r="N24" i="2"/>
  <c r="N5" i="2"/>
  <c r="N7" i="2"/>
  <c r="N19" i="2"/>
  <c r="N14" i="2"/>
  <c r="N6" i="2"/>
  <c r="N8" i="2"/>
  <c r="N10" i="2"/>
  <c r="N12" i="2"/>
  <c r="N13" i="2"/>
  <c r="N21" i="2"/>
  <c r="N23" i="2"/>
  <c r="N9" i="2"/>
  <c r="N11" i="2"/>
  <c r="N15" i="2"/>
  <c r="N17" i="2"/>
  <c r="N20" i="2"/>
  <c r="N22" i="2"/>
  <c r="N4" i="2"/>
</calcChain>
</file>

<file path=xl/sharedStrings.xml><?xml version="1.0" encoding="utf-8"?>
<sst xmlns="http://schemas.openxmlformats.org/spreadsheetml/2006/main" count="1121" uniqueCount="104">
  <si>
    <t>COMUNA</t>
  </si>
  <si>
    <t>Indicador</t>
  </si>
  <si>
    <t>04101-LA SERENA</t>
  </si>
  <si>
    <t>04102-COQUIMBO</t>
  </si>
  <si>
    <t>04201-ILLAPEL</t>
  </si>
  <si>
    <t>04202-CANELA</t>
  </si>
  <si>
    <t>04302-COMBARBALÁ</t>
  </si>
  <si>
    <t>04304-PUNITAQUI</t>
  </si>
  <si>
    <t>04305-RIO HURTADO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</si>
  <si>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</si>
  <si>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</si>
  <si>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</si>
  <si>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</si>
  <si>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</si>
  <si>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</si>
  <si>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</si>
  <si>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</si>
  <si>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SEPBRE</t>
  </si>
  <si>
    <t>OCTUBRE</t>
  </si>
  <si>
    <t>NOVBRE</t>
  </si>
  <si>
    <t>DICBRE</t>
  </si>
  <si>
    <t>MINISTERIO DE SALUD</t>
  </si>
  <si>
    <t>SERVICIO DE SALUD COQUIMBO</t>
  </si>
  <si>
    <t>SUBDIRECCIÓN DE GESTIÓN ASISTENCIAL</t>
  </si>
  <si>
    <t xml:space="preserve">SUBDEPTO. DE ESTADÍSTICAS Y GESTIÓN DE LA INFORMACIÓN </t>
  </si>
  <si>
    <t>AÑO 2018</t>
  </si>
  <si>
    <t>N°</t>
  </si>
  <si>
    <t>04203-LOS VILOS</t>
  </si>
  <si>
    <t>04204-SALAMANCA</t>
  </si>
  <si>
    <t>TOTAL</t>
  </si>
  <si>
    <t>04104-HIGUERA</t>
  </si>
  <si>
    <t>04106-VICUÑA</t>
  </si>
  <si>
    <t>04105-PAIHUANO</t>
  </si>
  <si>
    <t>04301-OVALLE</t>
  </si>
  <si>
    <t>04303-MONTE PATRIA</t>
  </si>
  <si>
    <t>HOSPITAL</t>
  </si>
  <si>
    <t>105103-HOSPITAL ILLAPEL</t>
  </si>
  <si>
    <t>105104-HOSPITAL SALAMANCA</t>
  </si>
  <si>
    <t>105105-HOSPITAL COMBARBALÁ</t>
  </si>
  <si>
    <t>105106-HOSPITAL ANDACOLLO</t>
  </si>
  <si>
    <t>105107-HOSPITAL VICUÑA</t>
  </si>
  <si>
    <t>105108-HOSPITAL LOS VILOS</t>
  </si>
  <si>
    <t>CONSULTAS MÉDICAS</t>
  </si>
  <si>
    <t>CONSULTAS DE PROFESIONALES NO MÉDICOS</t>
  </si>
  <si>
    <t>CONTROLES NIÑOS, NIÑAS, ADOLECENTES Y JÓVENES POBLACIÓN SENAME</t>
  </si>
  <si>
    <t>PROGRAMA DE SALUD MENTAL APS Y ESPECIALIDADES</t>
  </si>
  <si>
    <t>CONTROLES DE SALUD</t>
  </si>
  <si>
    <t>Fecha</t>
  </si>
  <si>
    <t>Consultas NNAJ SENAME / Controles NNAJ SENAME</t>
  </si>
  <si>
    <t>Mensual</t>
  </si>
  <si>
    <t>N° personas que se le aplica instrumentos de tamizaje de sustancia</t>
  </si>
  <si>
    <t>Personas que reciben intervenciones breves para reducir el consumo de alcohol u otras drogas</t>
  </si>
  <si>
    <t>Personas con consumo de alto riesgo(perjudicial o dependencia) de alcohol y drogas</t>
  </si>
  <si>
    <t>Cobertura de aplicación de instrumentos de evaluación al ingreso y egreso de la atención de Salud Mental</t>
  </si>
  <si>
    <t>Talleres de promoción de la salud mental</t>
  </si>
  <si>
    <t>Talleres preventivos/educativos de Salud Mental</t>
  </si>
  <si>
    <t>Cobertura de atención integral de trastornos mentales en personas de 5 y más años</t>
  </si>
  <si>
    <t>Semestral</t>
  </si>
  <si>
    <t>Ingresos de atención integral de trastornos mentales en personas de 5 y más años</t>
  </si>
  <si>
    <t>Altas terapeuticas</t>
  </si>
  <si>
    <t>Concentración de controles de Salud Mental</t>
  </si>
  <si>
    <t>N° de reuniones de apoyo a grupos de autoayuda</t>
  </si>
  <si>
    <t>Consultorías recibidas</t>
  </si>
  <si>
    <t>Consultorías realizadas por hospitales EAR</t>
  </si>
  <si>
    <t>NNAJ bajo control a acompañamiento</t>
  </si>
  <si>
    <t>NNAJ ingresados a acompañamiento por comunas</t>
  </si>
  <si>
    <t xml:space="preserve">N° de reuniones con equipos sector salud y equipos de intersector programa acompañamiento </t>
  </si>
  <si>
    <t>N° de reuniones con organizaciones comunitarias Programa acompañamiento</t>
  </si>
  <si>
    <t xml:space="preserve">Visitas domiciliarias Programa Acompañamiento </t>
  </si>
  <si>
    <t>Otras visitas  Programa Acompañamiento</t>
  </si>
  <si>
    <t>N° de apoyos telefónicos Programa Psicosocial</t>
  </si>
  <si>
    <t>Cobertura de atención de trastornos mentales entre 5 y 9 años</t>
  </si>
  <si>
    <t>Ingresos de NN a atención de trastornos mentales entre 5 y 9 años</t>
  </si>
  <si>
    <t>Concentración de controles de Salud Mental en NN de 5 a 9 años</t>
  </si>
  <si>
    <t>PERSONAS QUE SE LE APLICA INSTRUMENTOS DE TAMIZAJE</t>
  </si>
  <si>
    <t>INTERVENCIONES BREVES PARA REDUCIR EL CONSUMO DE ALCOHOL U OTRAS DROGAS</t>
  </si>
  <si>
    <t>PERSONAS CON CONSUMO DE ALTO RIESGO DE ALCOHOL Y DROGAS</t>
  </si>
  <si>
    <t>TALLERES DE PROMOCIÓN DE LA SALUD MENTAL</t>
  </si>
  <si>
    <t>ALTAS TERAPEÚTICAS</t>
  </si>
  <si>
    <t>REUNIONES DE APOYO A GRUPOS DE AUTOAYUDA</t>
  </si>
  <si>
    <t>CONSULTORÍAS RECIBIDAS - SALUD MENTAL</t>
  </si>
  <si>
    <t>COBERTURA DE APLICACIÓN DE INSTRUMENTOS DE EVALUACIÓN AL INGRESO DE LA ATENCIÓN DE SALUD MENTAL *</t>
  </si>
  <si>
    <t>* APLICACIÓN Y RESULTADO DE PAUTA DE EVALUACIÓN Y SALUD MENTAL</t>
  </si>
  <si>
    <t>COBERTURA DE APLICACIÓN DE INSTRUMENTOS DE EVALUACIÓN AL INGRESO DE LA ATENCIÓN DE SALUD MENTAL **</t>
  </si>
  <si>
    <t>** INTERVENCIONES POR PATRÓN DE CONSUMO ALCOHOL Y OTRAS SUSTANCIAS</t>
  </si>
  <si>
    <t>TALLERES PREVENTIVOS/EDUCATIVOS DE SALUD MENTAL</t>
  </si>
  <si>
    <t>TALLERES PREVENTIVOS/EDUCATIVOS DE SALUD MENTAL - PREVENCIÓN VIOLENCIA DE GÉNERO</t>
  </si>
  <si>
    <t>TALLERES PREVENTIVOS/EDUCATIVOS DE SALUD MENTAL - PREVENCIÓN SALUD MENTAL</t>
  </si>
  <si>
    <t>TALLERES PREVENTIVOS/EDUCATIVOS DE SALUD MENTAL - PREVENCIÓN DE ALCOHOL Y DROGAS</t>
  </si>
  <si>
    <t>CONCENTRACIÓN DE CONTROLES DE SALUD MENTAL</t>
  </si>
  <si>
    <t>CONTROLES SALUD MENTAL</t>
  </si>
  <si>
    <t>PSICODIAGNÓSTICO</t>
  </si>
  <si>
    <t>PSICOTERAPIA INDIVIDUAL</t>
  </si>
  <si>
    <t>ACTIVIDADES COMUNES EN AMBOS TIPOS DE ATENCIÓN</t>
  </si>
  <si>
    <t>105100-HOSPITAL LA SERENA</t>
  </si>
  <si>
    <t>105101-HOSPITAL COQUIMBO</t>
  </si>
  <si>
    <t>105102-HOSPITAL OVALLE</t>
  </si>
  <si>
    <t>CONSULTORÍAS REALIZADAS EAR E ILLAPEL</t>
  </si>
  <si>
    <t>REUNIONES CON EQUIPOS SECTOR SALUD Y EQUIPOS DE INTERSECTOR PROGRAMA ACOMPAÑAMIENTO</t>
  </si>
  <si>
    <t>REUNIONES CON ORGANIZACIONES COMUNITARIAS PROGRAMA ACOMPAÑAMIENTO</t>
  </si>
  <si>
    <t>VISITAS DOMICILIARIAS PROGRAMA ACOMPAÑAMIENTO</t>
  </si>
  <si>
    <t>OTRAS VISITAS PROGRAMA ACOMPAÑAMIENTO</t>
  </si>
  <si>
    <t>APOYOS TELEFÓNICOS PROGRAMA PSICOSOCIAL</t>
  </si>
  <si>
    <t>CONSULTAS NIÑOS, NIÑAS, ADOLESCENTES Y JÓVENES POBLACIÓN SENAME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</si>
</sst>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theme="1"/>
      <name val="Verdana"/>
      <family val="2"/>
    </font>
    <font>
      <b/>
      <sz val="8"/>
      <color indexed="9"/>
      <name val="Calibri"/>
      <family val="2"/>
    </font>
    <font>
      <b/>
      <sz val="10"/>
      <color indexed="9"/>
      <name val="Tahoma"/>
      <family val="2"/>
    </font>
    <font>
      <b/>
      <sz val="14"/>
      <color indexed="9"/>
      <name val="Tahoma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Tahoma"/>
      <family val="2"/>
    </font>
    <font>
      <b/>
      <sz val="8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0EADC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theme="0"/>
      </top>
      <bottom/>
      <diagonal/>
    </border>
    <border>
      <left style="medium">
        <color theme="0"/>
      </left>
      <right style="medium">
        <color theme="0" tint="-4.9989318521683403E-2"/>
      </right>
      <top/>
      <bottom style="medium">
        <color theme="0"/>
      </bottom>
      <diagonal/>
    </border>
    <border>
      <left style="medium">
        <color theme="0" tint="-4.9989318521683403E-2"/>
      </left>
      <right style="medium">
        <color indexed="9"/>
      </right>
      <top style="medium">
        <color theme="0" tint="-4.9989318521683403E-2"/>
      </top>
      <bottom style="medium">
        <color theme="0"/>
      </bottom>
      <diagonal/>
    </border>
    <border>
      <left style="medium">
        <color indexed="9"/>
      </left>
      <right style="medium">
        <color indexed="9"/>
      </right>
      <top/>
      <bottom style="medium">
        <color theme="0"/>
      </bottom>
      <diagonal/>
    </border>
    <border>
      <left style="medium">
        <color indexed="9"/>
      </left>
      <right style="medium">
        <color theme="0"/>
      </right>
      <top/>
      <bottom style="medium">
        <color theme="0"/>
      </bottom>
      <diagonal/>
    </border>
    <border>
      <left style="medium">
        <color theme="0" tint="-4.9989318521683403E-2"/>
      </left>
      <right/>
      <top style="medium">
        <color theme="0"/>
      </top>
      <bottom/>
      <diagonal/>
    </border>
    <border>
      <left/>
      <right/>
      <top style="medium">
        <color theme="0"/>
      </top>
      <bottom/>
      <diagonal/>
    </border>
    <border>
      <left/>
      <right style="medium">
        <color theme="0"/>
      </right>
      <top style="medium">
        <color theme="0"/>
      </top>
      <bottom/>
      <diagonal/>
    </border>
    <border>
      <left style="medium">
        <color theme="0" tint="-4.9989318521683403E-2"/>
      </left>
      <right/>
      <top/>
      <bottom style="medium">
        <color theme="0" tint="-4.9989318521683403E-2"/>
      </bottom>
      <diagonal/>
    </border>
    <border>
      <left/>
      <right/>
      <top/>
      <bottom style="medium">
        <color theme="0" tint="-4.9989318521683403E-2"/>
      </bottom>
      <diagonal/>
    </border>
    <border>
      <left/>
      <right style="medium">
        <color theme="0"/>
      </right>
      <top/>
      <bottom style="medium">
        <color theme="0" tint="-4.9989318521683403E-2"/>
      </bottom>
      <diagonal/>
    </border>
    <border>
      <left style="medium">
        <color theme="0"/>
      </left>
      <right style="medium">
        <color theme="0" tint="-4.9989318521683403E-2"/>
      </right>
      <top style="medium">
        <color theme="0"/>
      </top>
      <bottom/>
      <diagonal/>
    </border>
    <border>
      <left style="medium">
        <color theme="0"/>
      </left>
      <right style="medium">
        <color theme="0" tint="-4.9989318521683403E-2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theme="0" tint="-4.9989318521683403E-2"/>
      </left>
      <right/>
      <top/>
      <bottom/>
      <diagonal/>
    </border>
    <border>
      <left/>
      <right style="medium">
        <color theme="0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NumberFormat="1" applyFont="1" applyAlignment="1"/>
    <xf numFmtId="0" fontId="2" fillId="0" borderId="0" xfId="0" applyFont="1" applyAlignment="1"/>
    <xf numFmtId="0" fontId="2" fillId="0" borderId="0" xfId="0" applyNumberFormat="1" applyFont="1" applyFill="1" applyBorder="1" applyAlignment="1"/>
    <xf numFmtId="0" fontId="0" fillId="0" borderId="0" xfId="0" applyFill="1" applyBorder="1"/>
    <xf numFmtId="164" fontId="1" fillId="0" borderId="0" xfId="1" applyNumberFormat="1" applyFont="1" applyFill="1" applyBorder="1"/>
    <xf numFmtId="164" fontId="1" fillId="0" borderId="0" xfId="1" applyNumberFormat="1" applyFont="1" applyFill="1" applyBorder="1" applyAlignment="1">
      <alignment horizontal="center"/>
    </xf>
    <xf numFmtId="0" fontId="2" fillId="0" borderId="0" xfId="0" applyNumberFormat="1" applyFont="1" applyFill="1" applyAlignment="1"/>
    <xf numFmtId="0" fontId="0" fillId="0" borderId="0" xfId="0"/>
    <xf numFmtId="0" fontId="7" fillId="0" borderId="0" xfId="0" applyFont="1"/>
    <xf numFmtId="0" fontId="0" fillId="0" borderId="0" xfId="0" applyFill="1" applyBorder="1" applyAlignment="1">
      <alignment horizontal="center"/>
    </xf>
    <xf numFmtId="164" fontId="3" fillId="2" borderId="7" xfId="1" applyNumberFormat="1" applyFont="1" applyFill="1" applyBorder="1" applyAlignment="1">
      <alignment horizontal="center" wrapText="1"/>
    </xf>
    <xf numFmtId="164" fontId="3" fillId="2" borderId="8" xfId="1" applyNumberFormat="1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center" wrapText="1"/>
    </xf>
    <xf numFmtId="0" fontId="3" fillId="2" borderId="9" xfId="0" applyFont="1" applyFill="1" applyBorder="1" applyAlignment="1">
      <alignment horizont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164" fontId="0" fillId="0" borderId="0" xfId="0" applyNumberFormat="1" applyFill="1" applyBorder="1"/>
    <xf numFmtId="0" fontId="6" fillId="0" borderId="1" xfId="0" applyFont="1" applyFill="1" applyBorder="1" applyAlignment="1">
      <alignment horizontal="center"/>
    </xf>
    <xf numFmtId="0" fontId="6" fillId="0" borderId="18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4" fillId="0" borderId="0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left"/>
    </xf>
    <xf numFmtId="0" fontId="0" fillId="0" borderId="3" xfId="0" applyFill="1" applyBorder="1" applyAlignment="1">
      <alignment horizontal="left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19" xfId="0" applyFill="1" applyBorder="1" applyAlignment="1"/>
    <xf numFmtId="0" fontId="0" fillId="0" borderId="20" xfId="0" applyFill="1" applyBorder="1" applyAlignment="1"/>
    <xf numFmtId="0" fontId="4" fillId="2" borderId="20" xfId="0" applyFont="1" applyFill="1" applyBorder="1" applyAlignment="1">
      <alignment vertical="center" wrapText="1"/>
    </xf>
    <xf numFmtId="0" fontId="4" fillId="2" borderId="21" xfId="0" applyFont="1" applyFill="1" applyBorder="1" applyAlignment="1">
      <alignment vertical="center" wrapText="1"/>
    </xf>
    <xf numFmtId="0" fontId="8" fillId="0" borderId="0" xfId="0" applyFont="1"/>
    <xf numFmtId="0" fontId="2" fillId="0" borderId="0" xfId="1" applyNumberFormat="1" applyFont="1" applyFill="1" applyAlignment="1">
      <alignment horizontal="center"/>
    </xf>
    <xf numFmtId="0" fontId="2" fillId="0" borderId="0" xfId="1" applyNumberFormat="1" applyFont="1" applyFill="1" applyBorder="1" applyAlignment="1">
      <alignment horizontal="center"/>
    </xf>
    <xf numFmtId="0" fontId="2" fillId="0" borderId="5" xfId="1" applyNumberFormat="1" applyFont="1" applyFill="1" applyBorder="1" applyAlignment="1">
      <alignment horizontal="center"/>
    </xf>
    <xf numFmtId="0" fontId="1" fillId="0" borderId="0" xfId="1" applyNumberFormat="1" applyFont="1" applyFill="1" applyBorder="1" applyAlignment="1">
      <alignment horizontal="center"/>
    </xf>
    <xf numFmtId="0" fontId="0" fillId="0" borderId="0" xfId="0" applyNumberFormat="1" applyFill="1" applyBorder="1" applyAlignment="1">
      <alignment horizontal="center"/>
    </xf>
    <xf numFmtId="0" fontId="1" fillId="0" borderId="0" xfId="1" applyNumberFormat="1" applyFont="1" applyFill="1" applyBorder="1"/>
    <xf numFmtId="0" fontId="0" fillId="0" borderId="0" xfId="0" applyNumberFormat="1" applyFill="1" applyBorder="1"/>
    <xf numFmtId="0" fontId="4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</cellXfs>
  <cellStyles count="2">
    <cellStyle name="Millares 3" xfId="1"/>
    <cellStyle name="Normal" xfId="0" builtinId="0"/>
  </cellStyles>
  <dxfs count="0"/>
  <tableStyles count="0" defaultTableStyle="TableStyleMedium2" defaultPivotStyle="PivotStyleLight16"/>
  <colors>
    <mruColors>
      <color rgb="FF64E8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atos%20Salud%20Mental%20Abril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"/>
      <sheetName val="02"/>
      <sheetName val="03"/>
      <sheetName val="04"/>
      <sheetName val="05"/>
      <sheetName val="06"/>
      <sheetName val="07"/>
      <sheetName val="10"/>
      <sheetName val="11"/>
      <sheetName val="12"/>
      <sheetName val="13"/>
      <sheetName val="14"/>
      <sheetName val="17"/>
      <sheetName val="18"/>
      <sheetName val="19"/>
      <sheetName val="20"/>
      <sheetName val="21"/>
    </sheetNames>
    <sheetDataSet>
      <sheetData sheetId="0">
        <row r="3">
          <cell r="G3" t="str">
            <v>Suma de Total</v>
          </cell>
          <cell r="H3" t="str">
            <v>Etiquetas de columna</v>
          </cell>
          <cell r="T3" t="str">
            <v>Suma de Total</v>
          </cell>
          <cell r="U3" t="str">
            <v>Etiquetas de columna</v>
          </cell>
          <cell r="AG3" t="str">
            <v>Suma de Total</v>
          </cell>
          <cell r="AH3" t="str">
            <v>Etiquetas de columna</v>
          </cell>
        </row>
        <row r="4">
          <cell r="G4" t="str">
            <v>Etiquetas de fila</v>
          </cell>
          <cell r="H4">
            <v>1</v>
          </cell>
          <cell r="I4">
            <v>2</v>
          </cell>
          <cell r="J4">
            <v>3</v>
          </cell>
          <cell r="K4">
            <v>4</v>
          </cell>
          <cell r="L4" t="str">
            <v>Total general</v>
          </cell>
          <cell r="T4" t="str">
            <v>Etiquetas de fila</v>
          </cell>
          <cell r="U4">
            <v>1</v>
          </cell>
          <cell r="V4">
            <v>2</v>
          </cell>
          <cell r="W4">
            <v>3</v>
          </cell>
          <cell r="X4">
            <v>4</v>
          </cell>
          <cell r="Y4" t="str">
            <v>Total general</v>
          </cell>
          <cell r="AG4" t="str">
            <v>Etiquetas de fila</v>
          </cell>
          <cell r="AH4">
            <v>1</v>
          </cell>
          <cell r="AI4">
            <v>2</v>
          </cell>
          <cell r="AJ4">
            <v>3</v>
          </cell>
          <cell r="AK4">
            <v>4</v>
          </cell>
          <cell r="AL4" t="str">
            <v>Total general</v>
          </cell>
        </row>
        <row r="5">
          <cell r="G5" t="str">
            <v>04101-LA SERENA</v>
          </cell>
          <cell r="H5">
            <v>8</v>
          </cell>
          <cell r="I5">
            <v>17</v>
          </cell>
          <cell r="J5">
            <v>0</v>
          </cell>
          <cell r="K5">
            <v>0</v>
          </cell>
          <cell r="L5">
            <v>25</v>
          </cell>
          <cell r="T5" t="str">
            <v>04101-LA SERENA</v>
          </cell>
          <cell r="U5">
            <v>24</v>
          </cell>
          <cell r="V5">
            <v>136</v>
          </cell>
          <cell r="W5">
            <v>1</v>
          </cell>
          <cell r="X5">
            <v>15</v>
          </cell>
          <cell r="Y5">
            <v>176</v>
          </cell>
          <cell r="AG5" t="str">
            <v>04101-LA SERENA</v>
          </cell>
          <cell r="AH5">
            <v>5</v>
          </cell>
          <cell r="AI5">
            <v>11</v>
          </cell>
          <cell r="AJ5">
            <v>17</v>
          </cell>
          <cell r="AK5">
            <v>10</v>
          </cell>
          <cell r="AL5">
            <v>43</v>
          </cell>
        </row>
        <row r="6">
          <cell r="G6" t="str">
            <v>105011-PRAIS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T6" t="str">
            <v>105011-PRAIS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AG6" t="str">
            <v>105300-CES. CARDENAL CARO</v>
          </cell>
          <cell r="AH6">
            <v>0</v>
          </cell>
          <cell r="AI6">
            <v>0</v>
          </cell>
          <cell r="AJ6">
            <v>0</v>
          </cell>
          <cell r="AK6">
            <v>0</v>
          </cell>
          <cell r="AL6">
            <v>0</v>
          </cell>
        </row>
        <row r="7">
          <cell r="G7" t="str">
            <v>105300-CES. CARDENAL CARO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T7" t="str">
            <v>105100-HOSPITAL LA SERENA</v>
          </cell>
          <cell r="W7">
            <v>0</v>
          </cell>
          <cell r="X7">
            <v>0</v>
          </cell>
          <cell r="Y7">
            <v>0</v>
          </cell>
          <cell r="AG7" t="str">
            <v>105301-CES. LAS COMPAÑIAS</v>
          </cell>
          <cell r="AH7">
            <v>0</v>
          </cell>
          <cell r="AI7">
            <v>2</v>
          </cell>
          <cell r="AJ7">
            <v>11</v>
          </cell>
          <cell r="AK7">
            <v>2</v>
          </cell>
          <cell r="AL7">
            <v>15</v>
          </cell>
        </row>
        <row r="8">
          <cell r="G8" t="str">
            <v>105301-CES. LAS COMPAÑIAS</v>
          </cell>
          <cell r="H8">
            <v>8</v>
          </cell>
          <cell r="I8">
            <v>9</v>
          </cell>
          <cell r="J8">
            <v>0</v>
          </cell>
          <cell r="K8">
            <v>0</v>
          </cell>
          <cell r="L8">
            <v>17</v>
          </cell>
          <cell r="T8" t="str">
            <v>105300-CES. CARDENAL CARO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AG8" t="str">
            <v>105302-CES. PEDRO AGUIRRE C.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</row>
        <row r="9">
          <cell r="G9" t="str">
            <v>105302-CES. PEDRO AGUIRRE C.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T9" t="str">
            <v>105301-CES. LAS COMPAÑIAS</v>
          </cell>
          <cell r="U9">
            <v>8</v>
          </cell>
          <cell r="V9">
            <v>18</v>
          </cell>
          <cell r="W9">
            <v>0</v>
          </cell>
          <cell r="X9">
            <v>0</v>
          </cell>
          <cell r="Y9">
            <v>26</v>
          </cell>
          <cell r="AG9" t="str">
            <v>105313-CES. SCHAFFHAUSER</v>
          </cell>
          <cell r="AH9">
            <v>4</v>
          </cell>
          <cell r="AI9">
            <v>3</v>
          </cell>
          <cell r="AJ9">
            <v>4</v>
          </cell>
          <cell r="AK9">
            <v>4</v>
          </cell>
          <cell r="AL9">
            <v>15</v>
          </cell>
        </row>
        <row r="10">
          <cell r="G10" t="str">
            <v>105313-CES. SCHAFFHAUSER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T10" t="str">
            <v>105302-CES. PEDRO AGUIRRE C.</v>
          </cell>
          <cell r="U10">
            <v>0</v>
          </cell>
          <cell r="V10">
            <v>1</v>
          </cell>
          <cell r="W10">
            <v>0</v>
          </cell>
          <cell r="X10">
            <v>0</v>
          </cell>
          <cell r="Y10">
            <v>1</v>
          </cell>
          <cell r="AG10" t="str">
            <v>105319-CES. CARDENAL R.S.H.</v>
          </cell>
          <cell r="AH10">
            <v>0</v>
          </cell>
          <cell r="AI10">
            <v>4</v>
          </cell>
          <cell r="AJ10">
            <v>0</v>
          </cell>
          <cell r="AK10">
            <v>0</v>
          </cell>
          <cell r="AL10">
            <v>4</v>
          </cell>
        </row>
        <row r="11">
          <cell r="G11" t="str">
            <v>105319-CES. CARDENAL R.S.H.</v>
          </cell>
          <cell r="H11">
            <v>0</v>
          </cell>
          <cell r="I11">
            <v>8</v>
          </cell>
          <cell r="J11">
            <v>0</v>
          </cell>
          <cell r="K11">
            <v>0</v>
          </cell>
          <cell r="L11">
            <v>8</v>
          </cell>
          <cell r="T11" t="str">
            <v>105313-CES. SCHAFFHAUSER</v>
          </cell>
          <cell r="U11">
            <v>5</v>
          </cell>
          <cell r="V11">
            <v>104</v>
          </cell>
          <cell r="W11">
            <v>0</v>
          </cell>
          <cell r="X11">
            <v>0</v>
          </cell>
          <cell r="Y11">
            <v>109</v>
          </cell>
          <cell r="AG11" t="str">
            <v>105325-CESFAM JUAN PABLO II</v>
          </cell>
          <cell r="AH11">
            <v>1</v>
          </cell>
          <cell r="AI11">
            <v>2</v>
          </cell>
          <cell r="AJ11">
            <v>0</v>
          </cell>
          <cell r="AK11">
            <v>0</v>
          </cell>
          <cell r="AL11">
            <v>3</v>
          </cell>
        </row>
        <row r="12">
          <cell r="G12" t="str">
            <v>105325-CESFAM JUAN PABLO II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T12" t="str">
            <v>105319-CES. CARDENAL R.S.H.</v>
          </cell>
          <cell r="U12">
            <v>0</v>
          </cell>
          <cell r="V12">
            <v>9</v>
          </cell>
          <cell r="W12">
            <v>1</v>
          </cell>
          <cell r="X12">
            <v>0</v>
          </cell>
          <cell r="Y12">
            <v>10</v>
          </cell>
          <cell r="AG12" t="str">
            <v xml:space="preserve">105400-P.S.R. ALGARROBITO            </v>
          </cell>
          <cell r="AH12">
            <v>0</v>
          </cell>
          <cell r="AI12">
            <v>0</v>
          </cell>
          <cell r="AJ12">
            <v>0</v>
          </cell>
          <cell r="AK12">
            <v>2</v>
          </cell>
          <cell r="AL12">
            <v>2</v>
          </cell>
        </row>
        <row r="13">
          <cell r="G13" t="str">
            <v xml:space="preserve">105400-P.S.R. ALGARROBITO            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T13" t="str">
            <v>105325-CESFAM JUAN PABLO II</v>
          </cell>
          <cell r="U13">
            <v>11</v>
          </cell>
          <cell r="V13">
            <v>4</v>
          </cell>
          <cell r="W13">
            <v>0</v>
          </cell>
          <cell r="X13">
            <v>2</v>
          </cell>
          <cell r="Y13">
            <v>17</v>
          </cell>
          <cell r="AG13" t="str">
            <v>105401-P.S.R. LAS ROJAS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</row>
        <row r="14">
          <cell r="G14" t="str">
            <v>105401-P.S.R. LAS ROJAS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T14" t="str">
            <v xml:space="preserve">105400-P.S.R. ALGARROBITO            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AG14" t="str">
            <v>105402-P.S.R. EL ROMERO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</row>
        <row r="15">
          <cell r="G15" t="str">
            <v>105402-P.S.R. EL ROMERO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T15" t="str">
            <v>105401-P.S.R. LAS ROJAS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AG15" t="str">
            <v>105499-P.S.R. LAMBERT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</row>
        <row r="16">
          <cell r="G16" t="str">
            <v>105499-P.S.R. LAMBERT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T16" t="str">
            <v>105402-P.S.R. EL ROMERO</v>
          </cell>
          <cell r="U16">
            <v>0</v>
          </cell>
          <cell r="V16">
            <v>0</v>
          </cell>
          <cell r="W16">
            <v>0</v>
          </cell>
          <cell r="X16">
            <v>7</v>
          </cell>
          <cell r="Y16">
            <v>7</v>
          </cell>
          <cell r="AG16" t="str">
            <v>105700-CECOF VILLA EL INDIO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</row>
        <row r="17">
          <cell r="G17" t="str">
            <v>105700-CECOF VILLA EL INDIO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T17" t="str">
            <v>105499-P.S.R. LAMBERT</v>
          </cell>
          <cell r="U17">
            <v>0</v>
          </cell>
          <cell r="V17">
            <v>0</v>
          </cell>
          <cell r="W17">
            <v>0</v>
          </cell>
          <cell r="X17">
            <v>6</v>
          </cell>
          <cell r="Y17">
            <v>6</v>
          </cell>
          <cell r="AG17" t="str">
            <v>105701-CECOF VILLA ALEMANIA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</row>
        <row r="18">
          <cell r="G18" t="str">
            <v>105701-CECOF VILLA ALEMANIA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T18" t="str">
            <v>105700-CECOF VILLA EL INDIO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AG18" t="str">
            <v>105702-CECOF VILLA LAMBERT</v>
          </cell>
          <cell r="AH18">
            <v>0</v>
          </cell>
          <cell r="AI18">
            <v>0</v>
          </cell>
          <cell r="AJ18">
            <v>2</v>
          </cell>
          <cell r="AK18">
            <v>2</v>
          </cell>
          <cell r="AL18">
            <v>4</v>
          </cell>
        </row>
        <row r="19">
          <cell r="G19" t="str">
            <v>105702-CECOF VILLA LAMBERT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T19" t="str">
            <v>105701-CECOF VILLA ALEMANIA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AG19" t="str">
            <v>200402-CECOF ARCOS DE PINAMAR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</row>
        <row r="20">
          <cell r="G20" t="str">
            <v>200402-CECOF ARCOS DE PINAMAR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T20" t="str">
            <v>105702-CECOF VILLA LAMBERT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AG20" t="str">
            <v>04102-COQUIMBO</v>
          </cell>
          <cell r="AH20">
            <v>23</v>
          </cell>
          <cell r="AI20">
            <v>20</v>
          </cell>
          <cell r="AJ20">
            <v>14</v>
          </cell>
          <cell r="AK20">
            <v>12</v>
          </cell>
          <cell r="AL20">
            <v>69</v>
          </cell>
        </row>
        <row r="21">
          <cell r="G21" t="str">
            <v>04102-COQUIMBO</v>
          </cell>
          <cell r="H21">
            <v>33</v>
          </cell>
          <cell r="I21">
            <v>65</v>
          </cell>
          <cell r="J21">
            <v>37</v>
          </cell>
          <cell r="K21">
            <v>43</v>
          </cell>
          <cell r="L21">
            <v>178</v>
          </cell>
          <cell r="T21" t="str">
            <v>200402-CECOF ARCOS DE PINAMAR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AG21" t="str">
            <v>105303-CES. SAN JUAN</v>
          </cell>
          <cell r="AH21">
            <v>3</v>
          </cell>
          <cell r="AI21">
            <v>2</v>
          </cell>
          <cell r="AJ21">
            <v>1</v>
          </cell>
          <cell r="AK21">
            <v>0</v>
          </cell>
          <cell r="AL21">
            <v>6</v>
          </cell>
        </row>
        <row r="22">
          <cell r="G22" t="str">
            <v>105303-CES. SAN JUAN</v>
          </cell>
          <cell r="H22">
            <v>3</v>
          </cell>
          <cell r="I22">
            <v>7</v>
          </cell>
          <cell r="J22">
            <v>2</v>
          </cell>
          <cell r="K22">
            <v>6</v>
          </cell>
          <cell r="L22">
            <v>18</v>
          </cell>
          <cell r="T22" t="str">
            <v>04102-COQUIMBO</v>
          </cell>
          <cell r="U22">
            <v>104</v>
          </cell>
          <cell r="V22">
            <v>29</v>
          </cell>
          <cell r="W22">
            <v>42</v>
          </cell>
          <cell r="X22">
            <v>29</v>
          </cell>
          <cell r="Y22">
            <v>204</v>
          </cell>
          <cell r="AG22" t="str">
            <v>105304-CES. SANTA CECILIA</v>
          </cell>
          <cell r="AH22">
            <v>6</v>
          </cell>
          <cell r="AI22">
            <v>5</v>
          </cell>
          <cell r="AJ22">
            <v>5</v>
          </cell>
          <cell r="AK22">
            <v>5</v>
          </cell>
          <cell r="AL22">
            <v>21</v>
          </cell>
        </row>
        <row r="23">
          <cell r="G23" t="str">
            <v>105304-CES. SANTA CECILIA</v>
          </cell>
          <cell r="H23">
            <v>14</v>
          </cell>
          <cell r="I23">
            <v>14</v>
          </cell>
          <cell r="J23">
            <v>14</v>
          </cell>
          <cell r="K23">
            <v>23</v>
          </cell>
          <cell r="L23">
            <v>65</v>
          </cell>
          <cell r="T23" t="str">
            <v>105303-CES. SAN JUAN</v>
          </cell>
          <cell r="U23">
            <v>3</v>
          </cell>
          <cell r="V23">
            <v>2</v>
          </cell>
          <cell r="W23">
            <v>4</v>
          </cell>
          <cell r="X23">
            <v>6</v>
          </cell>
          <cell r="Y23">
            <v>15</v>
          </cell>
          <cell r="AG23" t="str">
            <v>105305-CES. TIERRAS BLANCAS</v>
          </cell>
          <cell r="AH23">
            <v>6</v>
          </cell>
          <cell r="AI23">
            <v>7</v>
          </cell>
          <cell r="AJ23">
            <v>0</v>
          </cell>
          <cell r="AK23">
            <v>3</v>
          </cell>
          <cell r="AL23">
            <v>16</v>
          </cell>
        </row>
        <row r="24">
          <cell r="G24" t="str">
            <v>105305-CES. TIERRAS BLANCAS</v>
          </cell>
          <cell r="H24">
            <v>5</v>
          </cell>
          <cell r="I24">
            <v>10</v>
          </cell>
          <cell r="J24">
            <v>7</v>
          </cell>
          <cell r="K24">
            <v>5</v>
          </cell>
          <cell r="L24">
            <v>27</v>
          </cell>
          <cell r="T24" t="str">
            <v>105304-CES. SANTA CECILIA</v>
          </cell>
          <cell r="U24">
            <v>15</v>
          </cell>
          <cell r="V24">
            <v>12</v>
          </cell>
          <cell r="W24">
            <v>14</v>
          </cell>
          <cell r="X24">
            <v>5</v>
          </cell>
          <cell r="Y24">
            <v>46</v>
          </cell>
          <cell r="AG24" t="str">
            <v>105321-CES. RURAL  TONGOY</v>
          </cell>
          <cell r="AH24">
            <v>0</v>
          </cell>
          <cell r="AI24">
            <v>0</v>
          </cell>
          <cell r="AJ24">
            <v>0</v>
          </cell>
          <cell r="AK24">
            <v>1</v>
          </cell>
          <cell r="AL24">
            <v>1</v>
          </cell>
        </row>
        <row r="25">
          <cell r="G25" t="str">
            <v>105321-CES. RURAL  TONGOY</v>
          </cell>
          <cell r="H25">
            <v>0</v>
          </cell>
          <cell r="I25">
            <v>17</v>
          </cell>
          <cell r="J25">
            <v>0</v>
          </cell>
          <cell r="K25">
            <v>0</v>
          </cell>
          <cell r="L25">
            <v>17</v>
          </cell>
          <cell r="T25" t="str">
            <v>105305-CES. TIERRAS BLANCAS</v>
          </cell>
          <cell r="U25">
            <v>83</v>
          </cell>
          <cell r="V25">
            <v>13</v>
          </cell>
          <cell r="W25">
            <v>15</v>
          </cell>
          <cell r="X25">
            <v>7</v>
          </cell>
          <cell r="Y25">
            <v>118</v>
          </cell>
          <cell r="AG25" t="str">
            <v>105323-CES. DR. SERGIO AGUILAR</v>
          </cell>
          <cell r="AH25">
            <v>7</v>
          </cell>
          <cell r="AI25">
            <v>4</v>
          </cell>
          <cell r="AJ25">
            <v>5</v>
          </cell>
          <cell r="AK25">
            <v>1</v>
          </cell>
          <cell r="AL25">
            <v>17</v>
          </cell>
        </row>
        <row r="26">
          <cell r="G26" t="str">
            <v>105323-CES. DR. SERGIO AGUILAR</v>
          </cell>
          <cell r="H26">
            <v>0</v>
          </cell>
          <cell r="I26">
            <v>11</v>
          </cell>
          <cell r="J26">
            <v>7</v>
          </cell>
          <cell r="K26">
            <v>7</v>
          </cell>
          <cell r="L26">
            <v>25</v>
          </cell>
          <cell r="T26" t="str">
            <v>105321-CES. RURAL  TONGOY</v>
          </cell>
          <cell r="U26">
            <v>0</v>
          </cell>
          <cell r="V26">
            <v>1</v>
          </cell>
          <cell r="W26">
            <v>0</v>
          </cell>
          <cell r="X26">
            <v>4</v>
          </cell>
          <cell r="Y26">
            <v>5</v>
          </cell>
          <cell r="AG26" t="str">
            <v>105405-P.S.R. GUANAQUEROS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</row>
        <row r="27">
          <cell r="G27" t="str">
            <v xml:space="preserve">105404-P.S.R. EL TANGUE                         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T27" t="str">
            <v>105323-CES. DR. SERGIO AGUILAR</v>
          </cell>
          <cell r="U27">
            <v>0</v>
          </cell>
          <cell r="V27">
            <v>0</v>
          </cell>
          <cell r="W27">
            <v>5</v>
          </cell>
          <cell r="X27">
            <v>5</v>
          </cell>
          <cell r="Y27">
            <v>10</v>
          </cell>
          <cell r="AG27" t="str">
            <v>105406-P.S.R. PAN DE AZUCAR</v>
          </cell>
          <cell r="AH27">
            <v>0</v>
          </cell>
          <cell r="AI27">
            <v>0</v>
          </cell>
          <cell r="AJ27">
            <v>1</v>
          </cell>
          <cell r="AK27">
            <v>0</v>
          </cell>
          <cell r="AL27">
            <v>1</v>
          </cell>
        </row>
        <row r="28">
          <cell r="G28" t="str">
            <v>105405-P.S.R. GUANAQUEROS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T28" t="str">
            <v xml:space="preserve">105404-P.S.R. EL TANGUE                         </v>
          </cell>
          <cell r="U28">
            <v>0</v>
          </cell>
          <cell r="X28">
            <v>0</v>
          </cell>
          <cell r="Y28">
            <v>0</v>
          </cell>
          <cell r="AG28" t="str">
            <v>105407-P.S.R. TAMBILLOS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</row>
        <row r="29">
          <cell r="G29" t="str">
            <v>105406-P.S.R. PAN DE AZUCAR</v>
          </cell>
          <cell r="H29">
            <v>0</v>
          </cell>
          <cell r="I29">
            <v>0</v>
          </cell>
          <cell r="J29">
            <v>3</v>
          </cell>
          <cell r="K29">
            <v>0</v>
          </cell>
          <cell r="L29">
            <v>3</v>
          </cell>
          <cell r="T29" t="str">
            <v>105405-P.S.R. GUANAQUEROS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AG29" t="str">
            <v>105705-CECOF EL ALBA</v>
          </cell>
          <cell r="AH29">
            <v>1</v>
          </cell>
          <cell r="AI29">
            <v>0</v>
          </cell>
          <cell r="AJ29">
            <v>1</v>
          </cell>
          <cell r="AK29">
            <v>2</v>
          </cell>
          <cell r="AL29">
            <v>4</v>
          </cell>
        </row>
        <row r="30">
          <cell r="G30" t="str">
            <v>105407-P.S.R. TAMBILLOS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T30" t="str">
            <v>105406-P.S.R. PAN DE AZUCAR</v>
          </cell>
          <cell r="U30">
            <v>0</v>
          </cell>
          <cell r="V30">
            <v>1</v>
          </cell>
          <cell r="W30">
            <v>1</v>
          </cell>
          <cell r="X30">
            <v>0</v>
          </cell>
          <cell r="Y30">
            <v>2</v>
          </cell>
          <cell r="AG30" t="str">
            <v>200273-CECOF PUNTA MIRA</v>
          </cell>
          <cell r="AH30">
            <v>0</v>
          </cell>
          <cell r="AI30">
            <v>2</v>
          </cell>
          <cell r="AJ30">
            <v>1</v>
          </cell>
          <cell r="AK30">
            <v>0</v>
          </cell>
          <cell r="AL30">
            <v>3</v>
          </cell>
        </row>
        <row r="31">
          <cell r="G31" t="str">
            <v>105705-CECOF EL ALBA</v>
          </cell>
          <cell r="H31">
            <v>0</v>
          </cell>
          <cell r="I31">
            <v>0</v>
          </cell>
          <cell r="J31">
            <v>1</v>
          </cell>
          <cell r="K31">
            <v>1</v>
          </cell>
          <cell r="L31">
            <v>2</v>
          </cell>
          <cell r="T31" t="str">
            <v>105407-P.S.R. TAMBILLOS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AG31" t="str">
            <v>04103-ANDACOLLO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</row>
        <row r="32">
          <cell r="G32" t="str">
            <v>200273-CECOF PUNTA MIRA</v>
          </cell>
          <cell r="H32">
            <v>11</v>
          </cell>
          <cell r="I32">
            <v>6</v>
          </cell>
          <cell r="J32">
            <v>3</v>
          </cell>
          <cell r="K32">
            <v>1</v>
          </cell>
          <cell r="L32">
            <v>21</v>
          </cell>
          <cell r="T32" t="str">
            <v>105705-CECOF EL ALBA</v>
          </cell>
          <cell r="U32">
            <v>2</v>
          </cell>
          <cell r="V32">
            <v>0</v>
          </cell>
          <cell r="W32">
            <v>3</v>
          </cell>
          <cell r="X32">
            <v>2</v>
          </cell>
          <cell r="Y32">
            <v>7</v>
          </cell>
          <cell r="AG32" t="str">
            <v>105106-HOSPITAL ANDACOLLO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</row>
        <row r="33">
          <cell r="G33" t="str">
            <v>04103-ANDACOLLO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T33" t="str">
            <v>200273-CECOF PUNTA MIRA</v>
          </cell>
          <cell r="U33">
            <v>1</v>
          </cell>
          <cell r="V33">
            <v>0</v>
          </cell>
          <cell r="W33">
            <v>0</v>
          </cell>
          <cell r="X33">
            <v>0</v>
          </cell>
          <cell r="Y33">
            <v>1</v>
          </cell>
          <cell r="AG33" t="str">
            <v>04104-LA HIGUERA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</row>
        <row r="34">
          <cell r="G34" t="str">
            <v>105106-HOSPITAL ANDACOLLO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T34" t="str">
            <v>04103-ANDACOLLO</v>
          </cell>
          <cell r="U34">
            <v>0</v>
          </cell>
          <cell r="V34">
            <v>0</v>
          </cell>
          <cell r="W34">
            <v>7</v>
          </cell>
          <cell r="X34">
            <v>15</v>
          </cell>
          <cell r="Y34">
            <v>22</v>
          </cell>
          <cell r="AG34" t="str">
            <v>105314-CES. LA HIGUERA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</row>
        <row r="35">
          <cell r="G35" t="str">
            <v>04104-LA HIGUERA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T35" t="str">
            <v>105106-HOSPITAL ANDACOLLO</v>
          </cell>
          <cell r="U35">
            <v>0</v>
          </cell>
          <cell r="V35">
            <v>0</v>
          </cell>
          <cell r="W35">
            <v>7</v>
          </cell>
          <cell r="X35">
            <v>15</v>
          </cell>
          <cell r="Y35">
            <v>22</v>
          </cell>
          <cell r="AG35" t="str">
            <v xml:space="preserve">105500-P.S.R. CALETA HORNOS        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</row>
        <row r="36">
          <cell r="G36" t="str">
            <v>105314-CES. LA HIGUERA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T36" t="str">
            <v>04104-LA HIGUERA</v>
          </cell>
          <cell r="U36">
            <v>0</v>
          </cell>
          <cell r="V36">
            <v>0</v>
          </cell>
          <cell r="W36">
            <v>0</v>
          </cell>
          <cell r="X36">
            <v>15</v>
          </cell>
          <cell r="Y36">
            <v>15</v>
          </cell>
          <cell r="AG36" t="str">
            <v>105505-P.S.R. LOS CHOROS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</row>
        <row r="37">
          <cell r="G37" t="str">
            <v xml:space="preserve">105500-P.S.R. CALETA HORNOS        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T37" t="str">
            <v>105314-CES. LA HIGUERA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AG37" t="str">
            <v>105506-P.S.R. EL TRAPICHE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</row>
        <row r="38">
          <cell r="G38" t="str">
            <v>105505-P.S.R. LOS CHOROS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T38" t="str">
            <v xml:space="preserve">105500-P.S.R. CALETA HORNOS        </v>
          </cell>
          <cell r="U38">
            <v>0</v>
          </cell>
          <cell r="V38">
            <v>0</v>
          </cell>
          <cell r="W38">
            <v>0</v>
          </cell>
          <cell r="X38">
            <v>14</v>
          </cell>
          <cell r="Y38">
            <v>14</v>
          </cell>
          <cell r="AG38" t="str">
            <v>04105-PAIHUANO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</row>
        <row r="39">
          <cell r="G39" t="str">
            <v>105506-P.S.R. EL TRAPICHE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T39" t="str">
            <v>105505-P.S.R. LOS CHOROS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AG39" t="str">
            <v>105306-CES. PAIHUANO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</row>
        <row r="40">
          <cell r="G40" t="str">
            <v>04105-PAIHUANO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T40" t="str">
            <v>105506-P.S.R. EL TRAPICHE</v>
          </cell>
          <cell r="U40">
            <v>0</v>
          </cell>
          <cell r="V40">
            <v>0</v>
          </cell>
          <cell r="W40">
            <v>0</v>
          </cell>
          <cell r="X40">
            <v>1</v>
          </cell>
          <cell r="Y40">
            <v>1</v>
          </cell>
          <cell r="AG40" t="str">
            <v>105475-P.S.R. HORCON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</row>
        <row r="41">
          <cell r="G41" t="str">
            <v>105306-CES. PAIHUANO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T41" t="str">
            <v>04105-PAIHUANO</v>
          </cell>
          <cell r="U41">
            <v>8</v>
          </cell>
          <cell r="V41">
            <v>0</v>
          </cell>
          <cell r="W41">
            <v>0</v>
          </cell>
          <cell r="X41">
            <v>0</v>
          </cell>
          <cell r="Y41">
            <v>8</v>
          </cell>
          <cell r="AG41" t="str">
            <v>105476-P.S.R. MONTE GRANDE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</row>
        <row r="42">
          <cell r="G42" t="str">
            <v>105475-P.S.R. HORCON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T42" t="str">
            <v>105306-CES. PAIHUANO</v>
          </cell>
          <cell r="U42">
            <v>8</v>
          </cell>
          <cell r="V42">
            <v>0</v>
          </cell>
          <cell r="W42">
            <v>0</v>
          </cell>
          <cell r="X42">
            <v>0</v>
          </cell>
          <cell r="Y42">
            <v>8</v>
          </cell>
          <cell r="AG42" t="str">
            <v>105477-P.S.R. PISCO ELQUI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</row>
        <row r="43">
          <cell r="G43" t="str">
            <v>105476-P.S.R. MONTE GRANDE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T43" t="str">
            <v>105475-P.S.R. HORCON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AG43" t="str">
            <v>04106-VICUÑA</v>
          </cell>
          <cell r="AH43">
            <v>0</v>
          </cell>
          <cell r="AI43">
            <v>0</v>
          </cell>
          <cell r="AJ43">
            <v>0</v>
          </cell>
          <cell r="AK43">
            <v>2</v>
          </cell>
          <cell r="AL43">
            <v>2</v>
          </cell>
        </row>
        <row r="44">
          <cell r="G44" t="str">
            <v>105477-P.S.R. PISCO ELQUI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T44" t="str">
            <v>105476-P.S.R. MONTE GRANDE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AG44" t="str">
            <v>105107-HOSPITAL VICUÑA</v>
          </cell>
          <cell r="AH44">
            <v>0</v>
          </cell>
          <cell r="AI44">
            <v>0</v>
          </cell>
          <cell r="AJ44">
            <v>0</v>
          </cell>
          <cell r="AK44">
            <v>2</v>
          </cell>
          <cell r="AL44">
            <v>2</v>
          </cell>
        </row>
        <row r="45">
          <cell r="G45" t="str">
            <v>04106-VICUÑA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T45" t="str">
            <v>105477-P.S.R. PISCO ELQUI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AG45" t="str">
            <v>105467-P.S.R. DIAGUITAS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</row>
        <row r="46">
          <cell r="G46" t="str">
            <v>105107-HOSPITAL VICUÑA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T46" t="str">
            <v>04106-VICUÑA</v>
          </cell>
          <cell r="U46">
            <v>61</v>
          </cell>
          <cell r="V46">
            <v>0</v>
          </cell>
          <cell r="W46">
            <v>363</v>
          </cell>
          <cell r="X46">
            <v>2</v>
          </cell>
          <cell r="Y46">
            <v>426</v>
          </cell>
          <cell r="AG46" t="str">
            <v>105468-P.S.R. EL MOLLE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</row>
        <row r="47">
          <cell r="G47" t="str">
            <v>105467-P.S.R. DIAGUITAS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T47" t="str">
            <v>105107-HOSPITAL VICUÑA</v>
          </cell>
          <cell r="U47">
            <v>61</v>
          </cell>
          <cell r="V47">
            <v>0</v>
          </cell>
          <cell r="W47">
            <v>359</v>
          </cell>
          <cell r="X47">
            <v>0</v>
          </cell>
          <cell r="Y47">
            <v>420</v>
          </cell>
          <cell r="AG47" t="str">
            <v>105469-P.S.R. EL TAMBO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</row>
        <row r="48">
          <cell r="G48" t="str">
            <v>105468-P.S.R. EL MOLLE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T48" t="str">
            <v>105467-P.S.R. DIAGUITAS</v>
          </cell>
          <cell r="U48">
            <v>0</v>
          </cell>
          <cell r="V48">
            <v>0</v>
          </cell>
          <cell r="W48">
            <v>3</v>
          </cell>
          <cell r="X48">
            <v>1</v>
          </cell>
          <cell r="Y48">
            <v>4</v>
          </cell>
          <cell r="AG48" t="str">
            <v>105470-P.S.R. HUANTA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</row>
        <row r="49">
          <cell r="G49" t="str">
            <v>105469-P.S.R. EL TAMBO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T49" t="str">
            <v>105468-P.S.R. EL MOLLE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AG49" t="str">
            <v>105471-P.S.R. PERALILLO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</row>
        <row r="50">
          <cell r="G50" t="str">
            <v>105470-P.S.R. HUANTA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T50" t="str">
            <v>105469-P.S.R. EL TAMBO</v>
          </cell>
          <cell r="U50">
            <v>0</v>
          </cell>
          <cell r="V50">
            <v>0</v>
          </cell>
          <cell r="W50">
            <v>1</v>
          </cell>
          <cell r="X50">
            <v>0</v>
          </cell>
          <cell r="Y50">
            <v>1</v>
          </cell>
          <cell r="AG50" t="str">
            <v>105472-P.S.R. RIVADAVIA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</row>
        <row r="51">
          <cell r="G51" t="str">
            <v>105471-P.S.R. PERALILLO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T51" t="str">
            <v>105470-P.S.R. HUANTA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AG51" t="str">
            <v>105473-P.S.R. TALCUNA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</row>
        <row r="52">
          <cell r="G52" t="str">
            <v>105472-P.S.R. RIVADAVIA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T52" t="str">
            <v>105471-P.S.R. PERALILLO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AG52" t="str">
            <v>105474-P.S.R. CHAPILCA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</row>
        <row r="53">
          <cell r="G53" t="str">
            <v>105473-P.S.R. TALCUNA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T53" t="str">
            <v>105472-P.S.R. RIVADAVIA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AG53" t="str">
            <v>105502-P.S.R. CALINGASTA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</row>
        <row r="54">
          <cell r="G54" t="str">
            <v>105474-P.S.R. CHAPILCA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T54" t="str">
            <v>105473-P.S.R. TALCUNA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AG54" t="str">
            <v>105509-P.S.R. GUALLIGUAICA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</v>
          </cell>
        </row>
        <row r="55">
          <cell r="G55" t="str">
            <v>105502-P.S.R. CALINGASTA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T55" t="str">
            <v>105474-P.S.R. CHAPILCA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AG55" t="str">
            <v>04201-ILLAPEL</v>
          </cell>
          <cell r="AH55">
            <v>0</v>
          </cell>
          <cell r="AI55">
            <v>2</v>
          </cell>
          <cell r="AJ55">
            <v>0</v>
          </cell>
          <cell r="AK55">
            <v>2</v>
          </cell>
          <cell r="AL55">
            <v>4</v>
          </cell>
        </row>
        <row r="56">
          <cell r="G56" t="str">
            <v>105509-P.S.R. GUALLIGUAICA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T56" t="str">
            <v>105502-P.S.R. CALINGASTA</v>
          </cell>
          <cell r="U56">
            <v>0</v>
          </cell>
          <cell r="V56">
            <v>0</v>
          </cell>
          <cell r="W56">
            <v>0</v>
          </cell>
          <cell r="X56">
            <v>1</v>
          </cell>
          <cell r="Y56">
            <v>1</v>
          </cell>
          <cell r="AG56" t="str">
            <v>105326-CESFAM SAN RAFAEL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</row>
        <row r="57">
          <cell r="G57" t="str">
            <v>04201-ILLAPEL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T57" t="str">
            <v>105509-P.S.R. GUALLIGUAICA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AG57" t="str">
            <v xml:space="preserve">105443-P.S.R. CARCAMO                   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</row>
        <row r="58">
          <cell r="G58" t="str">
            <v>105103-HOSPITAL ILLAPEL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T58" t="str">
            <v>04201-ILLAPEL</v>
          </cell>
          <cell r="U58">
            <v>1</v>
          </cell>
          <cell r="V58">
            <v>0</v>
          </cell>
          <cell r="W58">
            <v>1</v>
          </cell>
          <cell r="X58">
            <v>0</v>
          </cell>
          <cell r="Y58">
            <v>2</v>
          </cell>
          <cell r="AG58" t="str">
            <v>105444-P.S.R. HUINTIL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</row>
        <row r="59">
          <cell r="G59" t="str">
            <v>105326-CESFAM SAN RAFAEL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T59" t="str">
            <v>105326-CESFAM SAN RAFAEL</v>
          </cell>
          <cell r="U59">
            <v>1</v>
          </cell>
          <cell r="V59">
            <v>0</v>
          </cell>
          <cell r="W59">
            <v>0</v>
          </cell>
          <cell r="X59">
            <v>0</v>
          </cell>
          <cell r="Y59">
            <v>1</v>
          </cell>
          <cell r="AG59" t="str">
            <v>105445-P.S.R. LIMAHUIDA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</row>
        <row r="60">
          <cell r="G60" t="str">
            <v xml:space="preserve">105443-P.S.R. CARCAMO                   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T60" t="str">
            <v xml:space="preserve">105443-P.S.R. CARCAMO                   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AG60" t="str">
            <v>105446-P.S.R. MATANCILLA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</row>
        <row r="61">
          <cell r="G61" t="str">
            <v>105444-P.S.R. HUINTIL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T61" t="str">
            <v>105444-P.S.R. HUINTIL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AG61" t="str">
            <v>105447-P.S.R. PERALILLO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</row>
        <row r="62">
          <cell r="G62" t="str">
            <v>105445-P.S.R. LIMAHUIDA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T62" t="str">
            <v>105445-P.S.R. LIMAHUIDA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AG62" t="str">
            <v>105448-P.S.R. SANTA VIRGINIA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</row>
        <row r="63">
          <cell r="G63" t="str">
            <v>105446-P.S.R. MATANCILLA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T63" t="str">
            <v>105446-P.S.R. MATANCILLA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AG63" t="str">
            <v>105449-P.S.R. TUNGA NORTE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</row>
        <row r="64">
          <cell r="G64" t="str">
            <v>105447-P.S.R. PERALILLO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T64" t="str">
            <v>105447-P.S.R. PERALILLO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AG64" t="str">
            <v>105485-P.S.R. PLAN DE HORNOS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</row>
        <row r="65">
          <cell r="G65" t="str">
            <v>105448-P.S.R. SANTA VIRGINIA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T65" t="str">
            <v>105448-P.S.R. SANTA VIRGINIA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AG65" t="str">
            <v>105486-P.S.R. TUNGA SUR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</row>
        <row r="66">
          <cell r="G66" t="str">
            <v>105449-P.S.R. TUNGA NORTE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T66" t="str">
            <v>105449-P.S.R. TUNGA NORTE</v>
          </cell>
          <cell r="U66">
            <v>0</v>
          </cell>
          <cell r="W66">
            <v>0</v>
          </cell>
          <cell r="X66">
            <v>0</v>
          </cell>
          <cell r="Y66">
            <v>0</v>
          </cell>
          <cell r="AG66" t="str">
            <v>105487-P.S.R. CAÑAS UNO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</row>
        <row r="67">
          <cell r="G67" t="str">
            <v>105485-P.S.R. PLAN DE HORNOS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T67" t="str">
            <v>105485-P.S.R. PLAN DE HORNOS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AG67" t="str">
            <v>105496-P.S.R. PINTACURA SUR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</row>
        <row r="68">
          <cell r="G68" t="str">
            <v>105486-P.S.R. TUNGA SUR</v>
          </cell>
          <cell r="H68">
            <v>0</v>
          </cell>
          <cell r="I68">
            <v>0</v>
          </cell>
          <cell r="K68">
            <v>0</v>
          </cell>
          <cell r="L68">
            <v>0</v>
          </cell>
          <cell r="T68" t="str">
            <v>105486-P.S.R. TUNGA SUR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AG68" t="str">
            <v>105504-P.S.R. SOCAVON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</row>
        <row r="69">
          <cell r="G69" t="str">
            <v>105487-P.S.R. CAÑAS UNO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T69" t="str">
            <v>105487-P.S.R. CAÑAS UNO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AG69" t="str">
            <v>200366-CESFAM URBANO II</v>
          </cell>
          <cell r="AH69">
            <v>0</v>
          </cell>
          <cell r="AI69">
            <v>2</v>
          </cell>
          <cell r="AJ69">
            <v>0</v>
          </cell>
          <cell r="AK69">
            <v>2</v>
          </cell>
          <cell r="AL69">
            <v>4</v>
          </cell>
        </row>
        <row r="70">
          <cell r="G70" t="str">
            <v>105496-P.S.R. PINTACURA SUR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T70" t="str">
            <v>105496-P.S.R. PINTACURA SUR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AG70" t="str">
            <v>04202-CANELA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</row>
        <row r="71">
          <cell r="G71" t="str">
            <v>105504-P.S.R. SOCAVON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T71" t="str">
            <v>105504-P.S.R. SOCAVON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AG71" t="str">
            <v>105309-CES. RURAL CANELA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0</v>
          </cell>
        </row>
        <row r="72">
          <cell r="G72" t="str">
            <v>200366-CESFAM URBANO II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T72" t="str">
            <v>200366-CESFAM URBANO II</v>
          </cell>
          <cell r="U72">
            <v>0</v>
          </cell>
          <cell r="V72">
            <v>0</v>
          </cell>
          <cell r="W72">
            <v>1</v>
          </cell>
          <cell r="X72">
            <v>0</v>
          </cell>
          <cell r="Y72">
            <v>1</v>
          </cell>
          <cell r="AG72" t="str">
            <v xml:space="preserve">105450-P.S.R. MINCHA NORTE            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</row>
        <row r="73">
          <cell r="G73" t="str">
            <v>04202-CANELA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T73" t="str">
            <v>04202-CANELA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AG73" t="str">
            <v>105451-P.S.R. AGUA FRIA</v>
          </cell>
          <cell r="AJ73">
            <v>0</v>
          </cell>
          <cell r="AL73">
            <v>0</v>
          </cell>
        </row>
        <row r="74">
          <cell r="G74" t="str">
            <v>105309-CES. RURAL CANELA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T74" t="str">
            <v>105309-CES. RURAL CANELA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AG74" t="str">
            <v>105482-P.S.R. CANELA ALTA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</row>
        <row r="75">
          <cell r="G75" t="str">
            <v xml:space="preserve">105450-P.S.R. MINCHA NORTE            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T75" t="str">
            <v xml:space="preserve">105450-P.S.R. MINCHA NORTE            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AG75" t="str">
            <v>105483-P.S.R. LOS RULOS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</row>
        <row r="76">
          <cell r="G76" t="str">
            <v>105451-P.S.R. AGUA FRIA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T76" t="str">
            <v>105451-P.S.R. AGUA FRIA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AG76" t="str">
            <v>105484-P.S.R. HUENTELAUQUEN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</row>
        <row r="77">
          <cell r="G77" t="str">
            <v>105482-P.S.R. CANELA ALTA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T77" t="str">
            <v>105482-P.S.R. CANELA ALTA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AG77" t="str">
            <v>105488-P.S.R. ESPIRITU SANTO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</row>
        <row r="78">
          <cell r="G78" t="str">
            <v>105483-P.S.R. LOS RULOS</v>
          </cell>
          <cell r="H78">
            <v>0</v>
          </cell>
          <cell r="K78">
            <v>0</v>
          </cell>
          <cell r="L78">
            <v>0</v>
          </cell>
          <cell r="T78" t="str">
            <v>105483-P.S.R. LOS RULOS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AG78" t="str">
            <v>105493-P.S.R. MINCHA SUR</v>
          </cell>
          <cell r="AJ78">
            <v>0</v>
          </cell>
          <cell r="AL78">
            <v>0</v>
          </cell>
        </row>
        <row r="79">
          <cell r="G79" t="str">
            <v>105484-P.S.R. HUENTELAUQUEN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T79" t="str">
            <v>105484-P.S.R. HUENTELAUQUEN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AG79" t="str">
            <v>105497-P.S.R. JABONERIA</v>
          </cell>
          <cell r="AJ79">
            <v>0</v>
          </cell>
          <cell r="AL79">
            <v>0</v>
          </cell>
        </row>
        <row r="80">
          <cell r="G80" t="str">
            <v>105488-P.S.R. ESPIRITU SANTO</v>
          </cell>
          <cell r="H80">
            <v>0</v>
          </cell>
          <cell r="I80">
            <v>0</v>
          </cell>
          <cell r="L80">
            <v>0</v>
          </cell>
          <cell r="T80" t="str">
            <v>105488-P.S.R. ESPIRITU SANTO</v>
          </cell>
          <cell r="V80">
            <v>0</v>
          </cell>
          <cell r="W80">
            <v>0</v>
          </cell>
          <cell r="Y80">
            <v>0</v>
          </cell>
          <cell r="AG80" t="str">
            <v>105498-P.S.R. QUEBRADA DE LINARES</v>
          </cell>
          <cell r="AH80">
            <v>0</v>
          </cell>
          <cell r="AK80">
            <v>0</v>
          </cell>
          <cell r="AL80">
            <v>0</v>
          </cell>
        </row>
        <row r="81">
          <cell r="G81" t="str">
            <v>105493-P.S.R. MINCHA SUR</v>
          </cell>
          <cell r="H81">
            <v>0</v>
          </cell>
          <cell r="I81">
            <v>0</v>
          </cell>
          <cell r="K81">
            <v>0</v>
          </cell>
          <cell r="L81">
            <v>0</v>
          </cell>
          <cell r="T81" t="str">
            <v>105493-P.S.R. MINCHA SUR</v>
          </cell>
          <cell r="W81">
            <v>0</v>
          </cell>
          <cell r="Y81">
            <v>0</v>
          </cell>
          <cell r="AG81" t="str">
            <v>04203-LOS VILOS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</row>
        <row r="82">
          <cell r="G82" t="str">
            <v>105497-P.S.R. JABONERIA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T82" t="str">
            <v>105497-P.S.R. JABONERIA</v>
          </cell>
          <cell r="U82">
            <v>0</v>
          </cell>
          <cell r="Y82">
            <v>0</v>
          </cell>
          <cell r="AG82" t="str">
            <v>105108-HOSPITAL LOS VILOS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</row>
        <row r="83">
          <cell r="G83" t="str">
            <v>105498-P.S.R. QUEBRADA DE LINARES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T83" t="str">
            <v>105498-P.S.R. QUEBRADA DE LINARES</v>
          </cell>
          <cell r="W83">
            <v>0</v>
          </cell>
          <cell r="Y83">
            <v>0</v>
          </cell>
          <cell r="AG83" t="str">
            <v xml:space="preserve">105478-P.S.R. CAIMANES                   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0</v>
          </cell>
        </row>
        <row r="84">
          <cell r="G84" t="str">
            <v>04203-LOS VILOS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T84" t="str">
            <v>04203-LOS VILOS</v>
          </cell>
          <cell r="U84">
            <v>0</v>
          </cell>
          <cell r="V84">
            <v>0</v>
          </cell>
          <cell r="W84">
            <v>21</v>
          </cell>
          <cell r="X84">
            <v>0</v>
          </cell>
          <cell r="Y84">
            <v>21</v>
          </cell>
          <cell r="AG84" t="str">
            <v>105479-P.S.R. GUANGUALI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0</v>
          </cell>
        </row>
        <row r="85">
          <cell r="G85" t="str">
            <v>105108-HOSPITAL LOS VILOS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T85" t="str">
            <v>105108-HOSPITAL LOS VILOS</v>
          </cell>
          <cell r="U85">
            <v>0</v>
          </cell>
          <cell r="V85">
            <v>0</v>
          </cell>
          <cell r="W85">
            <v>21</v>
          </cell>
          <cell r="X85">
            <v>0</v>
          </cell>
          <cell r="Y85">
            <v>21</v>
          </cell>
          <cell r="AG85" t="str">
            <v>105480-P.S.R. QUILIMARI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0</v>
          </cell>
        </row>
        <row r="86">
          <cell r="G86" t="str">
            <v xml:space="preserve">105478-P.S.R. CAIMANES                   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T86" t="str">
            <v xml:space="preserve">105478-P.S.R. CAIMANES                   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AG86" t="str">
            <v>105481-P.S.R. TILAMA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</v>
          </cell>
        </row>
        <row r="87">
          <cell r="G87" t="str">
            <v>105479-P.S.R. GUANGUALI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T87" t="str">
            <v>105479-P.S.R. GUANGUALI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AG87" t="str">
            <v>105511-P.S.R. LOS CONDORES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</v>
          </cell>
        </row>
        <row r="88">
          <cell r="G88" t="str">
            <v>105480-P.S.R. QUILIMARI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T88" t="str">
            <v>105480-P.S.R. QUILIMARI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AG88" t="str">
            <v>04204-SALAMANCA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</row>
        <row r="89">
          <cell r="G89" t="str">
            <v>105481-P.S.R. TILAMA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T89" t="str">
            <v>105481-P.S.R. TILAMA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AG89" t="str">
            <v>105104-HOSPITAL SALAMANCA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</row>
        <row r="90">
          <cell r="G90" t="str">
            <v>105511-P.S.R. LOS CONDORES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T90" t="str">
            <v>105511-P.S.R. LOS CONDORES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AG90" t="str">
            <v xml:space="preserve">105452-P.S.R. CUNCUMEN                 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</row>
        <row r="91">
          <cell r="G91" t="str">
            <v>04204-SALAMANCA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T91" t="str">
            <v>04204-SALAMANCA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AG91" t="str">
            <v>105453-P.S.R. TRANQUILLA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</row>
        <row r="92">
          <cell r="G92" t="str">
            <v>105104-HOSPITAL SALAMANCA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T92" t="str">
            <v>105104-HOSPITAL SALAMANCA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AG92" t="str">
            <v>105454-P.S.R. CUNLAGUA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</row>
        <row r="93">
          <cell r="G93" t="str">
            <v xml:space="preserve">105452-P.S.R. CUNCUMEN                 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T93" t="str">
            <v xml:space="preserve">105452-P.S.R. CUNCUMEN                 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AG93" t="str">
            <v>105455-P.S.R. CHILLEPIN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</row>
        <row r="94">
          <cell r="G94" t="str">
            <v>105453-P.S.R. TRANQUILLA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T94" t="str">
            <v>105453-P.S.R. TRANQUILLA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AG94" t="str">
            <v>105456-P.S.R. LLIMPO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</row>
        <row r="95">
          <cell r="G95" t="str">
            <v>105454-P.S.R. CUNLAGUA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T95" t="str">
            <v>105454-P.S.R. CUNLAGUA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AG95" t="str">
            <v>105457-P.S.R. SAN AGUSTIN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</row>
        <row r="96">
          <cell r="G96" t="str">
            <v>105455-P.S.R. CHILLEPIN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T96" t="str">
            <v>105455-P.S.R. CHILLEPIN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AG96" t="str">
            <v>105458-P.S.R. TAHUINCO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</row>
        <row r="97">
          <cell r="G97" t="str">
            <v>105456-P.S.R. LLIMPO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T97" t="str">
            <v>105456-P.S.R. LLIMPO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AG97" t="str">
            <v>105491-P.S.R. QUELEN BAJO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</row>
        <row r="98">
          <cell r="G98" t="str">
            <v>105457-P.S.R. SAN AGUSTIN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T98" t="str">
            <v>105457-P.S.R. SAN AGUSTIN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AG98" t="str">
            <v>105492-P.S.R. CAMISA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</row>
        <row r="99">
          <cell r="G99" t="str">
            <v>105458-P.S.R. TAHUINCO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T99" t="str">
            <v>105458-P.S.R. TAHUINCO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AG99" t="str">
            <v>105501-P.S.R. ARBOLEDA GRANDE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</v>
          </cell>
        </row>
        <row r="100">
          <cell r="G100" t="str">
            <v>105491-P.S.R. QUELEN BAJO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T100" t="str">
            <v>105491-P.S.R. QUELEN BAJO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AG100" t="str">
            <v>04301-OVALLE</v>
          </cell>
          <cell r="AH100">
            <v>0</v>
          </cell>
          <cell r="AI100">
            <v>1</v>
          </cell>
          <cell r="AJ100">
            <v>0</v>
          </cell>
          <cell r="AK100">
            <v>0</v>
          </cell>
          <cell r="AL100">
            <v>1</v>
          </cell>
        </row>
        <row r="101">
          <cell r="G101" t="str">
            <v>105492-P.S.R. CAMISA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T101" t="str">
            <v>105492-P.S.R. CAMISA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AG101" t="str">
            <v>105315-CES. RURAL C. DE TAMAYA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</row>
        <row r="102">
          <cell r="G102" t="str">
            <v>105501-P.S.R. ARBOLEDA GRANDE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T102" t="str">
            <v>105501-P.S.R. ARBOLEDA GRANDE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AG102" t="str">
            <v>105317-CES. JORGE JORDAN D.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</row>
        <row r="103">
          <cell r="G103" t="str">
            <v>04301-OVALLE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T103" t="str">
            <v>04301-OVALLE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AG103" t="str">
            <v>105322-CES. MARCOS MACUADA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</row>
        <row r="104">
          <cell r="G104" t="str">
            <v>105315-CES. RURAL C. DE TAMAYA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T104" t="str">
            <v>105315-CES. RURAL C. DE TAMAYA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AG104" t="str">
            <v>105324-CES. SOTAQUI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</row>
        <row r="105">
          <cell r="G105" t="str">
            <v>105317-CES. JORGE JORDAN D.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T105" t="str">
            <v>105317-CES. JORGE JORDAN D.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AG105" t="str">
            <v>105415-P.S.R. BARRAZA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</row>
        <row r="106">
          <cell r="G106" t="str">
            <v>105322-CES. MARCOS MACUADA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T106" t="str">
            <v>105322-CES. MARCOS MACUADA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AG106" t="str">
            <v xml:space="preserve">105416-P.S.R. CAMARICO                  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</row>
        <row r="107">
          <cell r="G107" t="str">
            <v>105324-CES. SOTAQUI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T107" t="str">
            <v>105324-CES. SOTAQUI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AG107" t="str">
            <v>105417-P.S.R. ALCONES BAJOS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</row>
        <row r="108">
          <cell r="G108" t="str">
            <v>105415-P.S.R. BARRAZA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T108" t="str">
            <v>105415-P.S.R. BARRAZA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AG108" t="str">
            <v>105419-P.S.R. LAS SOSSAS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</row>
        <row r="109">
          <cell r="G109" t="str">
            <v xml:space="preserve">105416-P.S.R. CAMARICO                  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T109" t="str">
            <v xml:space="preserve">105416-P.S.R. CAMARICO                  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AG109" t="str">
            <v>105422-P.S.R. HORNILLOS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</row>
        <row r="110">
          <cell r="G110" t="str">
            <v>105417-P.S.R. ALCONES BAJOS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T110" t="str">
            <v>105417-P.S.R. ALCONES BAJOS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AG110" t="str">
            <v>105437-P.S.R. CHALINGA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</row>
        <row r="111">
          <cell r="G111" t="str">
            <v>105419-P.S.R. LAS SOSSAS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T111" t="str">
            <v>105419-P.S.R. LAS SOSSAS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AG111" t="str">
            <v>105439-P.S.R. CERRO BLANCO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</row>
        <row r="112">
          <cell r="G112" t="str">
            <v>105422-P.S.R. HORNILLOS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T112" t="str">
            <v>105422-P.S.R. HORNILLOS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AG112" t="str">
            <v>105507-P.S.R. HUAMALATA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</v>
          </cell>
        </row>
        <row r="113">
          <cell r="G113" t="str">
            <v>105437-P.S.R. CHALINGA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T113" t="str">
            <v>105437-P.S.R. CHALINGA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AG113" t="str">
            <v>105510-P.S.R. RECOLETA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0</v>
          </cell>
        </row>
        <row r="114">
          <cell r="G114" t="str">
            <v>105439-P.S.R. CERRO BLANCO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T114" t="str">
            <v>105439-P.S.R. CERRO BLANCO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AG114" t="str">
            <v>105722-CECOF SAN JOSE DE LA DEHESA</v>
          </cell>
          <cell r="AH114">
            <v>0</v>
          </cell>
          <cell r="AI114">
            <v>1</v>
          </cell>
          <cell r="AJ114">
            <v>0</v>
          </cell>
          <cell r="AK114">
            <v>0</v>
          </cell>
          <cell r="AL114">
            <v>1</v>
          </cell>
        </row>
        <row r="115">
          <cell r="G115" t="str">
            <v>105507-P.S.R. HUAMALATA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T115" t="str">
            <v>105507-P.S.R. HUAMALATA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AG115" t="str">
            <v>105723-CECOF LIMARI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0</v>
          </cell>
        </row>
        <row r="116">
          <cell r="G116" t="str">
            <v>105510-P.S.R. RECOLETA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T116" t="str">
            <v>105510-P.S.R. RECOLETA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AG116" t="str">
            <v>200258-CECOF LOS COPIHUES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0</v>
          </cell>
        </row>
        <row r="117">
          <cell r="G117" t="str">
            <v>105722-CECOF SAN JOSE DE LA DEHESA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T117" t="str">
            <v>105722-CECOF SAN JOSE DE LA DEHESA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AG117" t="str">
            <v>200367-CECOF COLONIA LIMARÍ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0</v>
          </cell>
        </row>
        <row r="118">
          <cell r="G118" t="str">
            <v>105723-CECOF LIMARI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T118" t="str">
            <v>105723-CECOF LIMARI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AG118" t="str">
            <v>04302-COMBARBALÁ</v>
          </cell>
          <cell r="AH118">
            <v>0</v>
          </cell>
          <cell r="AI118">
            <v>0</v>
          </cell>
          <cell r="AJ118">
            <v>2</v>
          </cell>
          <cell r="AK118">
            <v>4</v>
          </cell>
          <cell r="AL118">
            <v>6</v>
          </cell>
        </row>
        <row r="119">
          <cell r="G119" t="str">
            <v>200258-CECOF LOS COPIHUES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T119" t="str">
            <v>200258-CECOF LOS COPIHUES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AG119" t="str">
            <v>105105-HOSPITAL COMBARBALÁ</v>
          </cell>
          <cell r="AH119">
            <v>0</v>
          </cell>
          <cell r="AI119">
            <v>0</v>
          </cell>
          <cell r="AJ119">
            <v>1</v>
          </cell>
          <cell r="AK119">
            <v>0</v>
          </cell>
          <cell r="AL119">
            <v>1</v>
          </cell>
        </row>
        <row r="120">
          <cell r="G120" t="str">
            <v>200367-CECOF COLONIA LIMARÍ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T120" t="str">
            <v>200367-CECOF COLONIA LIMARÍ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AG120" t="str">
            <v>105434-P.S.R. SAN MARCOS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0</v>
          </cell>
        </row>
        <row r="121">
          <cell r="G121" t="str">
            <v>04302-COMBARBALÁ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T121" t="str">
            <v>04302-COMBARBALÁ</v>
          </cell>
          <cell r="U121">
            <v>0</v>
          </cell>
          <cell r="V121">
            <v>0</v>
          </cell>
          <cell r="W121">
            <v>10</v>
          </cell>
          <cell r="X121">
            <v>9</v>
          </cell>
          <cell r="Y121">
            <v>19</v>
          </cell>
          <cell r="AG121" t="str">
            <v>105441-P.S.R. MANQUEHUA</v>
          </cell>
          <cell r="AH121">
            <v>0</v>
          </cell>
          <cell r="AI121">
            <v>0</v>
          </cell>
          <cell r="AJ121">
            <v>0</v>
          </cell>
          <cell r="AK121">
            <v>1</v>
          </cell>
          <cell r="AL121">
            <v>1</v>
          </cell>
        </row>
        <row r="122">
          <cell r="G122" t="str">
            <v>105105-HOSPITAL COMBARBALÁ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T122" t="str">
            <v>105105-HOSPITAL COMBARBALÁ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AG122" t="str">
            <v xml:space="preserve">105459-P.S.R. BARRANCAS                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0</v>
          </cell>
        </row>
        <row r="123">
          <cell r="G123" t="str">
            <v>105433-P.S.R. SAN LORENZO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T123" t="str">
            <v>105433-P.S.R. SAN LORENZO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AG123" t="str">
            <v>105460-P.S.R. COGOTI 18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</row>
        <row r="124">
          <cell r="G124" t="str">
            <v>105434-P.S.R. SAN MARCOS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T124" t="str">
            <v>105434-P.S.R. SAN MARCOS</v>
          </cell>
          <cell r="U124">
            <v>0</v>
          </cell>
          <cell r="V124">
            <v>0</v>
          </cell>
          <cell r="W124">
            <v>1</v>
          </cell>
          <cell r="X124">
            <v>0</v>
          </cell>
          <cell r="Y124">
            <v>1</v>
          </cell>
          <cell r="AG124" t="str">
            <v>105461-P.S.R. EL HUACHO</v>
          </cell>
          <cell r="AI124">
            <v>0</v>
          </cell>
          <cell r="AJ124">
            <v>0</v>
          </cell>
          <cell r="AK124">
            <v>0</v>
          </cell>
          <cell r="AL124">
            <v>0</v>
          </cell>
        </row>
        <row r="125">
          <cell r="G125" t="str">
            <v>105441-P.S.R. MANQUEHUA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T125" t="str">
            <v>105441-P.S.R. MANQUEHUA</v>
          </cell>
          <cell r="U125">
            <v>0</v>
          </cell>
          <cell r="V125">
            <v>0</v>
          </cell>
          <cell r="W125">
            <v>2</v>
          </cell>
          <cell r="X125">
            <v>1</v>
          </cell>
          <cell r="Y125">
            <v>3</v>
          </cell>
          <cell r="AG125" t="str">
            <v>105462-P.S.R. EL SAUCE</v>
          </cell>
          <cell r="AH125">
            <v>0</v>
          </cell>
          <cell r="AI125">
            <v>0</v>
          </cell>
          <cell r="AK125">
            <v>0</v>
          </cell>
          <cell r="AL125">
            <v>0</v>
          </cell>
        </row>
        <row r="126">
          <cell r="G126" t="str">
            <v xml:space="preserve">105459-P.S.R. BARRANCAS                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T126" t="str">
            <v xml:space="preserve">105459-P.S.R. BARRANCAS                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AG126" t="str">
            <v>105463-P.S.R. QUILITAPIA</v>
          </cell>
          <cell r="AH126">
            <v>0</v>
          </cell>
          <cell r="AI126">
            <v>0</v>
          </cell>
          <cell r="AJ126">
            <v>0</v>
          </cell>
          <cell r="AK126">
            <v>1</v>
          </cell>
          <cell r="AL126">
            <v>1</v>
          </cell>
        </row>
        <row r="127">
          <cell r="G127" t="str">
            <v>105460-P.S.R. COGOTI 18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T127" t="str">
            <v>105460-P.S.R. COGOTI 18</v>
          </cell>
          <cell r="U127">
            <v>0</v>
          </cell>
          <cell r="V127">
            <v>0</v>
          </cell>
          <cell r="W127">
            <v>0</v>
          </cell>
          <cell r="X127">
            <v>3</v>
          </cell>
          <cell r="Y127">
            <v>3</v>
          </cell>
          <cell r="AG127" t="str">
            <v>105464-P.S.R. LA LIGUA</v>
          </cell>
          <cell r="AH127">
            <v>0</v>
          </cell>
          <cell r="AI127">
            <v>0</v>
          </cell>
          <cell r="AJ127">
            <v>0</v>
          </cell>
          <cell r="AK127">
            <v>0</v>
          </cell>
          <cell r="AL127">
            <v>0</v>
          </cell>
        </row>
        <row r="128">
          <cell r="G128" t="str">
            <v>105461-P.S.R. EL HUACHO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T128" t="str">
            <v>105461-P.S.R. EL HUACHO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AG128" t="str">
            <v>105465-P.S.R. RAMADILLA</v>
          </cell>
          <cell r="AH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0</v>
          </cell>
        </row>
        <row r="129">
          <cell r="G129" t="str">
            <v>105462-P.S.R. EL SAUCE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T129" t="str">
            <v>105462-P.S.R. EL SAUCE</v>
          </cell>
          <cell r="U129">
            <v>0</v>
          </cell>
          <cell r="V129">
            <v>0</v>
          </cell>
          <cell r="W129">
            <v>1</v>
          </cell>
          <cell r="X129">
            <v>1</v>
          </cell>
          <cell r="Y129">
            <v>2</v>
          </cell>
          <cell r="AG129" t="str">
            <v>105466-P.S.R. VALLE HERMOSO</v>
          </cell>
          <cell r="AH129">
            <v>0</v>
          </cell>
          <cell r="AI129">
            <v>0</v>
          </cell>
          <cell r="AJ129">
            <v>1</v>
          </cell>
          <cell r="AK129">
            <v>2</v>
          </cell>
          <cell r="AL129">
            <v>3</v>
          </cell>
        </row>
        <row r="130">
          <cell r="G130" t="str">
            <v>105463-P.S.R. QUILITAPIA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T130" t="str">
            <v>105463-P.S.R. QUILITAPIA</v>
          </cell>
          <cell r="U130">
            <v>0</v>
          </cell>
          <cell r="V130">
            <v>0</v>
          </cell>
          <cell r="W130">
            <v>0</v>
          </cell>
          <cell r="X130">
            <v>1</v>
          </cell>
          <cell r="Y130">
            <v>1</v>
          </cell>
          <cell r="AG130" t="str">
            <v>105490-P.S.R. EL DURAZNO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0</v>
          </cell>
        </row>
        <row r="131">
          <cell r="G131" t="str">
            <v>105464-P.S.R. LA LIGUA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T131" t="str">
            <v>105464-P.S.R. LA LIGUA</v>
          </cell>
          <cell r="U131">
            <v>0</v>
          </cell>
          <cell r="V131">
            <v>0</v>
          </cell>
          <cell r="W131">
            <v>2</v>
          </cell>
          <cell r="X131">
            <v>1</v>
          </cell>
          <cell r="Y131">
            <v>3</v>
          </cell>
          <cell r="AG131" t="str">
            <v>04303-MONTE PATRIA</v>
          </cell>
          <cell r="AH131">
            <v>0</v>
          </cell>
          <cell r="AI131">
            <v>1</v>
          </cell>
          <cell r="AJ131">
            <v>0</v>
          </cell>
          <cell r="AK131">
            <v>0</v>
          </cell>
          <cell r="AL131">
            <v>1</v>
          </cell>
        </row>
        <row r="132">
          <cell r="G132" t="str">
            <v>105465-P.S.R. RAMADILLA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T132" t="str">
            <v>105465-P.S.R. RAMADILLA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AG132" t="str">
            <v>105307-CES. RURAL MONTE PATRIA</v>
          </cell>
          <cell r="AH132">
            <v>0</v>
          </cell>
          <cell r="AI132">
            <v>1</v>
          </cell>
          <cell r="AJ132">
            <v>0</v>
          </cell>
          <cell r="AK132">
            <v>0</v>
          </cell>
          <cell r="AL132">
            <v>1</v>
          </cell>
        </row>
        <row r="133">
          <cell r="G133" t="str">
            <v>105466-P.S.R. VALLE HERMOSO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T133" t="str">
            <v>105466-P.S.R. VALLE HERMOSO</v>
          </cell>
          <cell r="U133">
            <v>0</v>
          </cell>
          <cell r="V133">
            <v>0</v>
          </cell>
          <cell r="W133">
            <v>4</v>
          </cell>
          <cell r="X133">
            <v>2</v>
          </cell>
          <cell r="Y133">
            <v>6</v>
          </cell>
          <cell r="AG133" t="str">
            <v>105311-CES. RURAL CHAÑARAL ALTO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</row>
        <row r="134">
          <cell r="G134" t="str">
            <v>105490-P.S.R. EL DURAZNO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T134" t="str">
            <v>105490-P.S.R. EL DURAZNO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AG134" t="str">
            <v>105312-CES. RURAL CAREN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</row>
        <row r="135">
          <cell r="G135" t="str">
            <v>04303-MONTE PATRIA</v>
          </cell>
          <cell r="H135">
            <v>0</v>
          </cell>
          <cell r="I135">
            <v>0</v>
          </cell>
          <cell r="J135">
            <v>0</v>
          </cell>
          <cell r="K135">
            <v>3</v>
          </cell>
          <cell r="L135">
            <v>3</v>
          </cell>
          <cell r="T135" t="str">
            <v>04303-MONTE PATRIA</v>
          </cell>
          <cell r="U135">
            <v>0</v>
          </cell>
          <cell r="V135">
            <v>2</v>
          </cell>
          <cell r="W135">
            <v>1</v>
          </cell>
          <cell r="X135">
            <v>8</v>
          </cell>
          <cell r="Y135">
            <v>11</v>
          </cell>
          <cell r="AG135" t="str">
            <v>105318-CES. RURAL EL PALQUI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</row>
        <row r="136">
          <cell r="G136" t="str">
            <v>105307-CES. RURAL MONTE PATRIA</v>
          </cell>
          <cell r="H136">
            <v>0</v>
          </cell>
          <cell r="I136">
            <v>0</v>
          </cell>
          <cell r="J136">
            <v>0</v>
          </cell>
          <cell r="K136">
            <v>3</v>
          </cell>
          <cell r="L136">
            <v>3</v>
          </cell>
          <cell r="T136" t="str">
            <v>105307-CES. RURAL MONTE PATRIA</v>
          </cell>
          <cell r="U136">
            <v>0</v>
          </cell>
          <cell r="V136">
            <v>2</v>
          </cell>
          <cell r="W136">
            <v>0</v>
          </cell>
          <cell r="X136">
            <v>8</v>
          </cell>
          <cell r="Y136">
            <v>10</v>
          </cell>
          <cell r="AG136" t="str">
            <v>105425-P.S.R. CHILECITO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  <cell r="AL136">
            <v>0</v>
          </cell>
        </row>
        <row r="137">
          <cell r="G137" t="str">
            <v>105311-CES. RURAL CHAÑARAL ALTO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T137" t="str">
            <v>105311-CES. RURAL CHAÑARAL ALTO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AG137" t="str">
            <v>105427-P.S.R. HACIENDA VALDIVIA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</row>
        <row r="138">
          <cell r="G138" t="str">
            <v>105312-CES. RURAL CAREN</v>
          </cell>
          <cell r="H138">
            <v>0</v>
          </cell>
          <cell r="J138">
            <v>0</v>
          </cell>
          <cell r="K138">
            <v>0</v>
          </cell>
          <cell r="L138">
            <v>0</v>
          </cell>
          <cell r="T138" t="str">
            <v>105312-CES. RURAL CAREN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AG138" t="str">
            <v>105428-P.S.R. HUATULAME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</row>
        <row r="139">
          <cell r="G139" t="str">
            <v>105318-CES. RURAL EL PALQUI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T139" t="str">
            <v>105318-CES. RURAL EL PALQUI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AG139" t="str">
            <v>105430-P.S.R. MIALQUI</v>
          </cell>
          <cell r="AH139">
            <v>0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</row>
        <row r="140">
          <cell r="G140" t="str">
            <v>105425-P.S.R. CHILECITO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T140" t="str">
            <v>105425-P.S.R. CHILECITO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AG140" t="str">
            <v>105431-P.S.R. PEDREGAL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0</v>
          </cell>
        </row>
        <row r="141">
          <cell r="G141" t="str">
            <v>105427-P.S.R. HACIENDA VALDIVIA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T141" t="str">
            <v>105427-P.S.R. HACIENDA VALDIVIA</v>
          </cell>
          <cell r="U141">
            <v>0</v>
          </cell>
          <cell r="V141">
            <v>0</v>
          </cell>
          <cell r="W141">
            <v>1</v>
          </cell>
          <cell r="X141">
            <v>0</v>
          </cell>
          <cell r="Y141">
            <v>1</v>
          </cell>
          <cell r="AG141" t="str">
            <v>105432-P.S.R. RAPEL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</row>
        <row r="142">
          <cell r="G142" t="str">
            <v>105428-P.S.R. HUATULAME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T142" t="str">
            <v>105428-P.S.R. HUATULAME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AG142" t="str">
            <v>105435-P.S.R. TULAHUEN</v>
          </cell>
          <cell r="AH142">
            <v>0</v>
          </cell>
          <cell r="AI142">
            <v>0</v>
          </cell>
          <cell r="AJ142">
            <v>0</v>
          </cell>
          <cell r="AK142">
            <v>0</v>
          </cell>
          <cell r="AL142">
            <v>0</v>
          </cell>
        </row>
        <row r="143">
          <cell r="G143" t="str">
            <v>105430-P.S.R. MIALQUI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T143" t="str">
            <v>105430-P.S.R. MIALQUI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AG143" t="str">
            <v>105436-P.S.R. EL MAITEN</v>
          </cell>
          <cell r="AH143">
            <v>0</v>
          </cell>
          <cell r="AJ143">
            <v>0</v>
          </cell>
          <cell r="AK143">
            <v>0</v>
          </cell>
          <cell r="AL143">
            <v>0</v>
          </cell>
        </row>
        <row r="144">
          <cell r="G144" t="str">
            <v>105431-P.S.R. PEDREGAL</v>
          </cell>
          <cell r="H144">
            <v>0</v>
          </cell>
          <cell r="J144">
            <v>0</v>
          </cell>
          <cell r="K144">
            <v>0</v>
          </cell>
          <cell r="L144">
            <v>0</v>
          </cell>
          <cell r="T144" t="str">
            <v>105431-P.S.R. PEDREGAL</v>
          </cell>
          <cell r="U144">
            <v>0</v>
          </cell>
          <cell r="X144">
            <v>0</v>
          </cell>
          <cell r="Y144">
            <v>0</v>
          </cell>
          <cell r="AG144" t="str">
            <v>105489-P.S.R. RAMADAS DE TULAHUEN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0</v>
          </cell>
        </row>
        <row r="145">
          <cell r="G145" t="str">
            <v>105432-P.S.R. RAPEL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T145" t="str">
            <v>105432-P.S.R. RAPEL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AG145" t="str">
            <v>04304-PUNITAQUI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0</v>
          </cell>
        </row>
        <row r="146">
          <cell r="G146" t="str">
            <v>105435-P.S.R. TULAHUEN</v>
          </cell>
          <cell r="H146">
            <v>0</v>
          </cell>
          <cell r="J146">
            <v>0</v>
          </cell>
          <cell r="K146">
            <v>0</v>
          </cell>
          <cell r="L146">
            <v>0</v>
          </cell>
          <cell r="T146" t="str">
            <v>105435-P.S.R. TULAHUEN</v>
          </cell>
          <cell r="U146">
            <v>0</v>
          </cell>
          <cell r="W146">
            <v>0</v>
          </cell>
          <cell r="X146">
            <v>0</v>
          </cell>
          <cell r="Y146">
            <v>0</v>
          </cell>
          <cell r="AG146" t="str">
            <v>105308-CES. RURAL PUNITAQUI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0</v>
          </cell>
        </row>
        <row r="147">
          <cell r="G147" t="str">
            <v>105436-P.S.R. EL MAITEN</v>
          </cell>
          <cell r="H147">
            <v>0</v>
          </cell>
          <cell r="J147">
            <v>0</v>
          </cell>
          <cell r="K147">
            <v>0</v>
          </cell>
          <cell r="L147">
            <v>0</v>
          </cell>
          <cell r="T147" t="str">
            <v>105436-P.S.R. EL MAITEN</v>
          </cell>
          <cell r="U147">
            <v>0</v>
          </cell>
          <cell r="X147">
            <v>0</v>
          </cell>
          <cell r="Y147">
            <v>0</v>
          </cell>
          <cell r="AG147" t="str">
            <v>105440-P.S.R. DIVISADERO</v>
          </cell>
          <cell r="AH147">
            <v>0</v>
          </cell>
          <cell r="AK147">
            <v>0</v>
          </cell>
          <cell r="AL147">
            <v>0</v>
          </cell>
        </row>
        <row r="148">
          <cell r="G148" t="str">
            <v>105489-P.S.R. RAMADAS DE TULAHUEN</v>
          </cell>
          <cell r="J148">
            <v>0</v>
          </cell>
          <cell r="K148">
            <v>0</v>
          </cell>
          <cell r="L148">
            <v>0</v>
          </cell>
          <cell r="T148" t="str">
            <v>105489-P.S.R. RAMADAS DE TULAHUEN</v>
          </cell>
          <cell r="U148">
            <v>0</v>
          </cell>
          <cell r="W148">
            <v>0</v>
          </cell>
          <cell r="X148">
            <v>0</v>
          </cell>
          <cell r="Y148">
            <v>0</v>
          </cell>
          <cell r="AG148" t="str">
            <v>105442-P.S.R. SAN PEDRO DE QUILES</v>
          </cell>
          <cell r="AK148">
            <v>0</v>
          </cell>
          <cell r="AL148">
            <v>0</v>
          </cell>
        </row>
        <row r="149">
          <cell r="G149" t="str">
            <v>04304-PUNITAQUI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T149" t="str">
            <v>04304-PUNITAQUI</v>
          </cell>
          <cell r="U149">
            <v>0</v>
          </cell>
          <cell r="V149">
            <v>0</v>
          </cell>
          <cell r="W149">
            <v>154</v>
          </cell>
          <cell r="X149">
            <v>0</v>
          </cell>
          <cell r="Y149">
            <v>154</v>
          </cell>
          <cell r="AG149" t="str">
            <v xml:space="preserve">105508-P.S.R. EL PARRAL DE QUILES  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</row>
        <row r="150">
          <cell r="G150" t="str">
            <v>105308-CES. RURAL PUNITAQUI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T150" t="str">
            <v>105308-CES. RURAL PUNITAQUI</v>
          </cell>
          <cell r="U150">
            <v>0</v>
          </cell>
          <cell r="V150">
            <v>0</v>
          </cell>
          <cell r="W150">
            <v>154</v>
          </cell>
          <cell r="X150">
            <v>0</v>
          </cell>
          <cell r="Y150">
            <v>154</v>
          </cell>
          <cell r="AG150" t="str">
            <v>04305-RIO HURTADO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0</v>
          </cell>
        </row>
        <row r="151">
          <cell r="G151" t="str">
            <v>105440-P.S.R. DIVISADERO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T151" t="str">
            <v>105442-P.S.R. SAN PEDRO DE QUILES</v>
          </cell>
          <cell r="W151">
            <v>0</v>
          </cell>
          <cell r="Y151">
            <v>0</v>
          </cell>
          <cell r="AG151" t="str">
            <v>105310-CES. RURAL PICHASCA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0</v>
          </cell>
        </row>
        <row r="152">
          <cell r="G152" t="str">
            <v>105442-P.S.R. SAN PEDRO DE QUILES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T152" t="str">
            <v xml:space="preserve">105508-P.S.R. EL PARRAL DE QUILES  </v>
          </cell>
          <cell r="V152">
            <v>0</v>
          </cell>
          <cell r="Y152">
            <v>0</v>
          </cell>
          <cell r="AG152" t="str">
            <v>105409-P.S.R. EL CHAÑAR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</row>
        <row r="153">
          <cell r="G153" t="str">
            <v xml:space="preserve">105508-P.S.R. EL PARRAL DE QUILES  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T153" t="str">
            <v>04305-RIO HURTADO</v>
          </cell>
          <cell r="U153">
            <v>0</v>
          </cell>
          <cell r="V153">
            <v>37</v>
          </cell>
          <cell r="W153">
            <v>55</v>
          </cell>
          <cell r="X153">
            <v>127</v>
          </cell>
          <cell r="Y153">
            <v>219</v>
          </cell>
          <cell r="AG153" t="str">
            <v>105410-P.S.R. HURTADO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</row>
        <row r="154">
          <cell r="G154" t="str">
            <v>04305-RIO HURTADO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T154" t="str">
            <v>105310-CES. RURAL PICHASCA</v>
          </cell>
          <cell r="U154">
            <v>0</v>
          </cell>
          <cell r="V154">
            <v>17</v>
          </cell>
          <cell r="W154">
            <v>0</v>
          </cell>
          <cell r="X154">
            <v>26</v>
          </cell>
          <cell r="Y154">
            <v>43</v>
          </cell>
          <cell r="AG154" t="str">
            <v>105411-P.S.R. LAS BREAS</v>
          </cell>
          <cell r="AI154">
            <v>0</v>
          </cell>
          <cell r="AJ154">
            <v>0</v>
          </cell>
          <cell r="AK154">
            <v>0</v>
          </cell>
          <cell r="AL154">
            <v>0</v>
          </cell>
        </row>
        <row r="155">
          <cell r="G155" t="str">
            <v>105310-CES. RURAL PICHASCA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T155" t="str">
            <v>105409-P.S.R. EL CHAÑAR</v>
          </cell>
          <cell r="U155">
            <v>0</v>
          </cell>
          <cell r="V155">
            <v>0</v>
          </cell>
          <cell r="W155">
            <v>0</v>
          </cell>
          <cell r="X155">
            <v>8</v>
          </cell>
          <cell r="Y155">
            <v>8</v>
          </cell>
          <cell r="AG155" t="str">
            <v>105413-P.S.R. SAMO ALTO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</row>
        <row r="156">
          <cell r="G156" t="str">
            <v>105409-P.S.R. EL CHAÑAR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T156" t="str">
            <v>105410-P.S.R. HURTADO</v>
          </cell>
          <cell r="U156">
            <v>0</v>
          </cell>
          <cell r="V156">
            <v>0</v>
          </cell>
          <cell r="W156">
            <v>0</v>
          </cell>
          <cell r="X156">
            <v>21</v>
          </cell>
          <cell r="Y156">
            <v>21</v>
          </cell>
          <cell r="AG156" t="str">
            <v>105414-P.S.R. SERON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0</v>
          </cell>
        </row>
        <row r="157">
          <cell r="G157" t="str">
            <v>105410-P.S.R. HURTADO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T157" t="str">
            <v>105411-P.S.R. LAS BREAS</v>
          </cell>
          <cell r="U157">
            <v>0</v>
          </cell>
          <cell r="V157">
            <v>0</v>
          </cell>
          <cell r="W157">
            <v>0</v>
          </cell>
          <cell r="X157">
            <v>21</v>
          </cell>
          <cell r="Y157">
            <v>21</v>
          </cell>
          <cell r="AG157" t="str">
            <v>105503-P.S.R. TABAQUEROS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0</v>
          </cell>
        </row>
        <row r="158">
          <cell r="G158" t="str">
            <v>105411-P.S.R. LAS BREAS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T158" t="str">
            <v>105413-P.S.R. SAMO ALTO</v>
          </cell>
          <cell r="U158">
            <v>0</v>
          </cell>
          <cell r="V158">
            <v>8</v>
          </cell>
          <cell r="W158">
            <v>36</v>
          </cell>
          <cell r="X158">
            <v>11</v>
          </cell>
          <cell r="Y158">
            <v>55</v>
          </cell>
          <cell r="AG158" t="str">
            <v>Total general</v>
          </cell>
          <cell r="AH158">
            <v>28</v>
          </cell>
          <cell r="AI158">
            <v>35</v>
          </cell>
          <cell r="AJ158">
            <v>33</v>
          </cell>
          <cell r="AK158">
            <v>30</v>
          </cell>
          <cell r="AL158">
            <v>126</v>
          </cell>
        </row>
        <row r="159">
          <cell r="G159" t="str">
            <v>105413-P.S.R. SAMO ALTO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T159" t="str">
            <v>105414-P.S.R. SERON</v>
          </cell>
          <cell r="U159">
            <v>0</v>
          </cell>
          <cell r="V159">
            <v>0</v>
          </cell>
          <cell r="W159">
            <v>0</v>
          </cell>
          <cell r="X159">
            <v>37</v>
          </cell>
          <cell r="Y159">
            <v>37</v>
          </cell>
        </row>
        <row r="160">
          <cell r="G160" t="str">
            <v>105414-P.S.R. SERON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T160" t="str">
            <v>105503-P.S.R. TABAQUEROS</v>
          </cell>
          <cell r="U160">
            <v>0</v>
          </cell>
          <cell r="V160">
            <v>12</v>
          </cell>
          <cell r="W160">
            <v>19</v>
          </cell>
          <cell r="X160">
            <v>3</v>
          </cell>
          <cell r="Y160">
            <v>34</v>
          </cell>
        </row>
        <row r="161">
          <cell r="G161" t="str">
            <v>105503-P.S.R. TABAQUEROS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T161" t="str">
            <v>Total general</v>
          </cell>
          <cell r="U161">
            <v>198</v>
          </cell>
          <cell r="V161">
            <v>204</v>
          </cell>
          <cell r="W161">
            <v>655</v>
          </cell>
          <cell r="X161">
            <v>220</v>
          </cell>
          <cell r="Y161">
            <v>1277</v>
          </cell>
        </row>
        <row r="162">
          <cell r="G162" t="str">
            <v>Total general</v>
          </cell>
          <cell r="H162">
            <v>41</v>
          </cell>
          <cell r="I162">
            <v>82</v>
          </cell>
          <cell r="J162">
            <v>37</v>
          </cell>
          <cell r="K162">
            <v>46</v>
          </cell>
          <cell r="L162">
            <v>206</v>
          </cell>
        </row>
      </sheetData>
      <sheetData sheetId="1">
        <row r="3">
          <cell r="G3" t="str">
            <v>Suma de Total</v>
          </cell>
          <cell r="H3" t="str">
            <v>Etiquetas de columna</v>
          </cell>
        </row>
        <row r="4">
          <cell r="G4" t="str">
            <v>Etiquetas de fila</v>
          </cell>
          <cell r="H4">
            <v>1</v>
          </cell>
          <cell r="I4">
            <v>2</v>
          </cell>
          <cell r="J4">
            <v>3</v>
          </cell>
          <cell r="K4">
            <v>4</v>
          </cell>
          <cell r="L4" t="str">
            <v>Total general</v>
          </cell>
        </row>
        <row r="5">
          <cell r="G5" t="str">
            <v>04101-LA SERENA</v>
          </cell>
          <cell r="J5">
            <v>2</v>
          </cell>
          <cell r="K5">
            <v>1650</v>
          </cell>
          <cell r="L5">
            <v>1652</v>
          </cell>
        </row>
        <row r="6">
          <cell r="G6" t="str">
            <v>105300-CES. CARDENAL CARO</v>
          </cell>
          <cell r="K6">
            <v>800</v>
          </cell>
          <cell r="L6">
            <v>800</v>
          </cell>
        </row>
        <row r="7">
          <cell r="G7" t="str">
            <v>105301-CES. LAS COMPAÑIAS</v>
          </cell>
          <cell r="J7">
            <v>2</v>
          </cell>
          <cell r="L7">
            <v>2</v>
          </cell>
        </row>
        <row r="8">
          <cell r="G8" t="str">
            <v>105313-CES. SCHAFFHAUSER</v>
          </cell>
          <cell r="K8">
            <v>850</v>
          </cell>
          <cell r="L8">
            <v>850</v>
          </cell>
        </row>
        <row r="9">
          <cell r="G9" t="str">
            <v>04102-COQUIMBO</v>
          </cell>
          <cell r="H9">
            <v>1452</v>
          </cell>
          <cell r="I9">
            <v>1547</v>
          </cell>
          <cell r="J9">
            <v>1900</v>
          </cell>
          <cell r="K9">
            <v>1413</v>
          </cell>
          <cell r="L9">
            <v>6312</v>
          </cell>
        </row>
        <row r="10">
          <cell r="G10" t="str">
            <v>105303-CES. SAN JUAN</v>
          </cell>
          <cell r="H10">
            <v>185</v>
          </cell>
          <cell r="I10">
            <v>341</v>
          </cell>
          <cell r="J10">
            <v>368</v>
          </cell>
          <cell r="K10">
            <v>331</v>
          </cell>
          <cell r="L10">
            <v>1225</v>
          </cell>
        </row>
        <row r="11">
          <cell r="G11" t="str">
            <v>105304-CES. SANTA CECILIA</v>
          </cell>
          <cell r="H11">
            <v>200</v>
          </cell>
          <cell r="I11">
            <v>372</v>
          </cell>
          <cell r="J11">
            <v>613</v>
          </cell>
          <cell r="K11">
            <v>171</v>
          </cell>
          <cell r="L11">
            <v>1356</v>
          </cell>
        </row>
        <row r="12">
          <cell r="G12" t="str">
            <v>105305-CES. TIERRAS BLANCAS</v>
          </cell>
          <cell r="H12">
            <v>489</v>
          </cell>
          <cell r="I12">
            <v>470</v>
          </cell>
          <cell r="J12">
            <v>448</v>
          </cell>
          <cell r="K12">
            <v>468</v>
          </cell>
          <cell r="L12">
            <v>1875</v>
          </cell>
        </row>
        <row r="13">
          <cell r="G13" t="str">
            <v>105321-CES. RURAL  TONGOY</v>
          </cell>
          <cell r="H13">
            <v>24</v>
          </cell>
          <cell r="I13">
            <v>40</v>
          </cell>
          <cell r="J13">
            <v>53</v>
          </cell>
          <cell r="K13">
            <v>88</v>
          </cell>
          <cell r="L13">
            <v>205</v>
          </cell>
        </row>
        <row r="14">
          <cell r="G14" t="str">
            <v>105323-CES. DR. SERGIO AGUILAR</v>
          </cell>
          <cell r="H14">
            <v>340</v>
          </cell>
          <cell r="I14">
            <v>271</v>
          </cell>
          <cell r="J14">
            <v>327</v>
          </cell>
          <cell r="K14">
            <v>190</v>
          </cell>
          <cell r="L14">
            <v>1128</v>
          </cell>
        </row>
        <row r="15">
          <cell r="G15" t="str">
            <v xml:space="preserve">105404-P.S.R. EL TANGUE                         </v>
          </cell>
          <cell r="I15">
            <v>1</v>
          </cell>
          <cell r="K15">
            <v>5</v>
          </cell>
          <cell r="L15">
            <v>6</v>
          </cell>
        </row>
        <row r="16">
          <cell r="G16" t="str">
            <v>105405-P.S.R. GUANAQUEROS</v>
          </cell>
          <cell r="H16">
            <v>39</v>
          </cell>
          <cell r="I16">
            <v>40</v>
          </cell>
          <cell r="J16">
            <v>17</v>
          </cell>
          <cell r="K16">
            <v>22</v>
          </cell>
          <cell r="L16">
            <v>118</v>
          </cell>
        </row>
        <row r="17">
          <cell r="G17" t="str">
            <v>105406-P.S.R. PAN DE AZUCAR</v>
          </cell>
          <cell r="H17">
            <v>8</v>
          </cell>
          <cell r="I17">
            <v>3</v>
          </cell>
          <cell r="J17">
            <v>29</v>
          </cell>
          <cell r="K17">
            <v>53</v>
          </cell>
          <cell r="L17">
            <v>93</v>
          </cell>
        </row>
        <row r="18">
          <cell r="G18" t="str">
            <v>105407-P.S.R. TAMBILLOS</v>
          </cell>
          <cell r="K18">
            <v>1</v>
          </cell>
          <cell r="L18">
            <v>1</v>
          </cell>
        </row>
        <row r="19">
          <cell r="G19" t="str">
            <v>105705-CECOF EL ALBA</v>
          </cell>
          <cell r="H19">
            <v>3</v>
          </cell>
          <cell r="I19">
            <v>9</v>
          </cell>
          <cell r="J19">
            <v>18</v>
          </cell>
          <cell r="K19">
            <v>15</v>
          </cell>
          <cell r="L19">
            <v>45</v>
          </cell>
        </row>
        <row r="20">
          <cell r="G20" t="str">
            <v>200273-CECOF PUNTA MIRA</v>
          </cell>
          <cell r="H20">
            <v>164</v>
          </cell>
          <cell r="J20">
            <v>27</v>
          </cell>
          <cell r="K20">
            <v>69</v>
          </cell>
          <cell r="L20">
            <v>260</v>
          </cell>
        </row>
        <row r="21">
          <cell r="G21" t="str">
            <v>04103-ANDACOLLO</v>
          </cell>
          <cell r="H21">
            <v>111</v>
          </cell>
          <cell r="I21">
            <v>131</v>
          </cell>
          <cell r="J21">
            <v>142</v>
          </cell>
          <cell r="K21">
            <v>157</v>
          </cell>
          <cell r="L21">
            <v>541</v>
          </cell>
        </row>
        <row r="22">
          <cell r="G22" t="str">
            <v>105106-HOSPITAL ANDACOLLO</v>
          </cell>
          <cell r="H22">
            <v>111</v>
          </cell>
          <cell r="I22">
            <v>131</v>
          </cell>
          <cell r="J22">
            <v>142</v>
          </cell>
          <cell r="K22">
            <v>157</v>
          </cell>
          <cell r="L22">
            <v>541</v>
          </cell>
        </row>
        <row r="23">
          <cell r="G23" t="str">
            <v>04104-LA HIGUERA</v>
          </cell>
          <cell r="I23">
            <v>1</v>
          </cell>
          <cell r="J23">
            <v>3</v>
          </cell>
          <cell r="K23">
            <v>7</v>
          </cell>
          <cell r="L23">
            <v>11</v>
          </cell>
        </row>
        <row r="24">
          <cell r="G24" t="str">
            <v>105314-CES. LA HIGUERA</v>
          </cell>
          <cell r="J24">
            <v>3</v>
          </cell>
          <cell r="K24">
            <v>7</v>
          </cell>
          <cell r="L24">
            <v>10</v>
          </cell>
        </row>
        <row r="25">
          <cell r="G25" t="str">
            <v xml:space="preserve">105500-P.S.R. CALETA HORNOS        </v>
          </cell>
          <cell r="I25">
            <v>1</v>
          </cell>
          <cell r="L25">
            <v>1</v>
          </cell>
        </row>
        <row r="26">
          <cell r="G26" t="str">
            <v>04106-VICUÑA</v>
          </cell>
          <cell r="H26">
            <v>5</v>
          </cell>
          <cell r="I26">
            <v>2</v>
          </cell>
          <cell r="J26">
            <v>2</v>
          </cell>
          <cell r="K26">
            <v>1</v>
          </cell>
          <cell r="L26">
            <v>10</v>
          </cell>
        </row>
        <row r="27">
          <cell r="G27" t="str">
            <v>105467-P.S.R. DIAGUITAS</v>
          </cell>
          <cell r="J27">
            <v>1</v>
          </cell>
          <cell r="L27">
            <v>1</v>
          </cell>
        </row>
        <row r="28">
          <cell r="G28" t="str">
            <v>105468-P.S.R. EL MOLLE</v>
          </cell>
          <cell r="I28">
            <v>1</v>
          </cell>
          <cell r="L28">
            <v>1</v>
          </cell>
        </row>
        <row r="29">
          <cell r="G29" t="str">
            <v>105471-P.S.R. PERALILLO</v>
          </cell>
          <cell r="H29">
            <v>1</v>
          </cell>
          <cell r="I29">
            <v>1</v>
          </cell>
          <cell r="L29">
            <v>2</v>
          </cell>
        </row>
        <row r="30">
          <cell r="G30" t="str">
            <v>105472-P.S.R. RIVADAVIA</v>
          </cell>
          <cell r="H30">
            <v>3</v>
          </cell>
          <cell r="K30">
            <v>1</v>
          </cell>
          <cell r="L30">
            <v>4</v>
          </cell>
        </row>
        <row r="31">
          <cell r="G31" t="str">
            <v>105502-P.S.R. CALINGASTA</v>
          </cell>
          <cell r="H31">
            <v>1</v>
          </cell>
          <cell r="J31">
            <v>1</v>
          </cell>
          <cell r="L31">
            <v>2</v>
          </cell>
        </row>
        <row r="32">
          <cell r="G32" t="str">
            <v>04201-ILLAPEL</v>
          </cell>
          <cell r="H32">
            <v>5</v>
          </cell>
          <cell r="I32">
            <v>12</v>
          </cell>
          <cell r="J32">
            <v>101</v>
          </cell>
          <cell r="K32">
            <v>89</v>
          </cell>
          <cell r="L32">
            <v>207</v>
          </cell>
        </row>
        <row r="33">
          <cell r="G33" t="str">
            <v>105326-CESFAM SAN RAFAEL</v>
          </cell>
          <cell r="J33">
            <v>15</v>
          </cell>
          <cell r="K33">
            <v>9</v>
          </cell>
          <cell r="L33">
            <v>24</v>
          </cell>
        </row>
        <row r="34">
          <cell r="G34" t="str">
            <v xml:space="preserve">105443-P.S.R. CARCAMO                   </v>
          </cell>
          <cell r="J34">
            <v>18</v>
          </cell>
          <cell r="K34">
            <v>26</v>
          </cell>
          <cell r="L34">
            <v>44</v>
          </cell>
        </row>
        <row r="35">
          <cell r="G35" t="str">
            <v>105444-P.S.R. HUINTIL</v>
          </cell>
          <cell r="J35">
            <v>5</v>
          </cell>
          <cell r="K35">
            <v>1</v>
          </cell>
          <cell r="L35">
            <v>6</v>
          </cell>
        </row>
        <row r="36">
          <cell r="G36" t="str">
            <v>105445-P.S.R. LIMAHUIDA</v>
          </cell>
          <cell r="K36">
            <v>6</v>
          </cell>
          <cell r="L36">
            <v>6</v>
          </cell>
        </row>
        <row r="37">
          <cell r="G37" t="str">
            <v>105447-P.S.R. PERALILLO</v>
          </cell>
          <cell r="J37">
            <v>1</v>
          </cell>
          <cell r="K37">
            <v>5</v>
          </cell>
          <cell r="L37">
            <v>6</v>
          </cell>
        </row>
        <row r="38">
          <cell r="G38" t="str">
            <v>105448-P.S.R. SANTA VIRGINIA</v>
          </cell>
          <cell r="J38">
            <v>16</v>
          </cell>
          <cell r="L38">
            <v>16</v>
          </cell>
        </row>
        <row r="39">
          <cell r="G39" t="str">
            <v>105449-P.S.R. TUNGA NORTE</v>
          </cell>
          <cell r="K39">
            <v>7</v>
          </cell>
          <cell r="L39">
            <v>7</v>
          </cell>
        </row>
        <row r="40">
          <cell r="G40" t="str">
            <v>105485-P.S.R. PLAN DE HORNOS</v>
          </cell>
          <cell r="I40">
            <v>4</v>
          </cell>
          <cell r="J40">
            <v>40</v>
          </cell>
          <cell r="K40">
            <v>8</v>
          </cell>
          <cell r="L40">
            <v>52</v>
          </cell>
        </row>
        <row r="41">
          <cell r="G41" t="str">
            <v>105486-P.S.R. TUNGA SUR</v>
          </cell>
          <cell r="K41">
            <v>7</v>
          </cell>
          <cell r="L41">
            <v>7</v>
          </cell>
        </row>
        <row r="42">
          <cell r="G42" t="str">
            <v>105487-P.S.R. CAÑAS UNO</v>
          </cell>
          <cell r="K42">
            <v>10</v>
          </cell>
          <cell r="L42">
            <v>10</v>
          </cell>
        </row>
        <row r="43">
          <cell r="G43" t="str">
            <v>105496-P.S.R. PINTACURA SUR</v>
          </cell>
          <cell r="K43">
            <v>3</v>
          </cell>
          <cell r="L43">
            <v>3</v>
          </cell>
        </row>
        <row r="44">
          <cell r="G44" t="str">
            <v>105504-P.S.R. SOCAVON</v>
          </cell>
          <cell r="K44">
            <v>7</v>
          </cell>
          <cell r="L44">
            <v>7</v>
          </cell>
        </row>
        <row r="45">
          <cell r="G45" t="str">
            <v>200366-CESFAM URBANO II</v>
          </cell>
          <cell r="H45">
            <v>5</v>
          </cell>
          <cell r="I45">
            <v>8</v>
          </cell>
          <cell r="J45">
            <v>6</v>
          </cell>
          <cell r="L45">
            <v>19</v>
          </cell>
        </row>
        <row r="46">
          <cell r="G46" t="str">
            <v>04202-CANELA</v>
          </cell>
          <cell r="J46">
            <v>1</v>
          </cell>
          <cell r="K46">
            <v>3</v>
          </cell>
          <cell r="L46">
            <v>4</v>
          </cell>
        </row>
        <row r="47">
          <cell r="G47" t="str">
            <v>105498-P.S.R. QUEBRADA DE LINARES</v>
          </cell>
          <cell r="J47">
            <v>1</v>
          </cell>
          <cell r="K47">
            <v>3</v>
          </cell>
          <cell r="L47">
            <v>4</v>
          </cell>
        </row>
        <row r="48">
          <cell r="G48" t="str">
            <v>04204-SALAMANCA</v>
          </cell>
          <cell r="H48">
            <v>9</v>
          </cell>
          <cell r="I48">
            <v>14</v>
          </cell>
          <cell r="J48">
            <v>3</v>
          </cell>
          <cell r="L48">
            <v>26</v>
          </cell>
        </row>
        <row r="49">
          <cell r="G49" t="str">
            <v>105104-HOSPITAL SALAMANCA</v>
          </cell>
          <cell r="H49">
            <v>9</v>
          </cell>
          <cell r="I49">
            <v>14</v>
          </cell>
          <cell r="J49">
            <v>3</v>
          </cell>
          <cell r="L49">
            <v>26</v>
          </cell>
        </row>
        <row r="50">
          <cell r="G50" t="str">
            <v>04301-OVALLE</v>
          </cell>
          <cell r="I50">
            <v>1</v>
          </cell>
          <cell r="J50">
            <v>94</v>
          </cell>
          <cell r="K50">
            <v>596</v>
          </cell>
          <cell r="L50">
            <v>691</v>
          </cell>
        </row>
        <row r="51">
          <cell r="G51" t="str">
            <v>105322-CES. MARCOS MACUADA</v>
          </cell>
          <cell r="J51">
            <v>82</v>
          </cell>
          <cell r="K51">
            <v>596</v>
          </cell>
          <cell r="L51">
            <v>678</v>
          </cell>
        </row>
        <row r="52">
          <cell r="G52" t="str">
            <v>105422-P.S.R. HORNILLOS</v>
          </cell>
          <cell r="J52">
            <v>12</v>
          </cell>
          <cell r="L52">
            <v>12</v>
          </cell>
        </row>
        <row r="53">
          <cell r="G53" t="str">
            <v>200367-CECOF COLONIA LIMARÍ</v>
          </cell>
          <cell r="I53">
            <v>1</v>
          </cell>
          <cell r="L53">
            <v>1</v>
          </cell>
        </row>
        <row r="54">
          <cell r="G54" t="str">
            <v>04302-COMBARBALÁ</v>
          </cell>
          <cell r="H54">
            <v>27</v>
          </cell>
          <cell r="I54">
            <v>73</v>
          </cell>
          <cell r="J54">
            <v>29</v>
          </cell>
          <cell r="K54">
            <v>6</v>
          </cell>
          <cell r="L54">
            <v>135</v>
          </cell>
        </row>
        <row r="55">
          <cell r="G55" t="str">
            <v>105105-HOSPITAL COMBARBALÁ</v>
          </cell>
          <cell r="H55">
            <v>9</v>
          </cell>
          <cell r="I55">
            <v>66</v>
          </cell>
          <cell r="J55">
            <v>26</v>
          </cell>
          <cell r="K55">
            <v>4</v>
          </cell>
          <cell r="L55">
            <v>105</v>
          </cell>
        </row>
        <row r="56">
          <cell r="G56" t="str">
            <v>105433-P.S.R. SAN LORENZO</v>
          </cell>
          <cell r="J56">
            <v>1</v>
          </cell>
          <cell r="L56">
            <v>1</v>
          </cell>
        </row>
        <row r="57">
          <cell r="G57" t="str">
            <v>105434-P.S.R. SAN MARCOS</v>
          </cell>
          <cell r="H57">
            <v>1</v>
          </cell>
          <cell r="J57">
            <v>1</v>
          </cell>
          <cell r="L57">
            <v>2</v>
          </cell>
        </row>
        <row r="58">
          <cell r="G58" t="str">
            <v>105441-P.S.R. MANQUEHUA</v>
          </cell>
          <cell r="I58">
            <v>1</v>
          </cell>
          <cell r="L58">
            <v>1</v>
          </cell>
        </row>
        <row r="59">
          <cell r="G59" t="str">
            <v xml:space="preserve">105459-P.S.R. BARRANCAS                </v>
          </cell>
          <cell r="H59">
            <v>1</v>
          </cell>
          <cell r="L59">
            <v>1</v>
          </cell>
        </row>
        <row r="60">
          <cell r="G60" t="str">
            <v>105460-P.S.R. COGOTI 18</v>
          </cell>
          <cell r="H60">
            <v>3</v>
          </cell>
          <cell r="L60">
            <v>3</v>
          </cell>
        </row>
        <row r="61">
          <cell r="G61" t="str">
            <v>105462-P.S.R. EL SAUCE</v>
          </cell>
          <cell r="K61">
            <v>1</v>
          </cell>
          <cell r="L61">
            <v>1</v>
          </cell>
        </row>
        <row r="62">
          <cell r="G62" t="str">
            <v>105463-P.S.R. QUILITAPIA</v>
          </cell>
          <cell r="H62">
            <v>1</v>
          </cell>
          <cell r="I62">
            <v>1</v>
          </cell>
          <cell r="L62">
            <v>2</v>
          </cell>
        </row>
        <row r="63">
          <cell r="G63" t="str">
            <v>105464-P.S.R. LA LIGUA</v>
          </cell>
          <cell r="H63">
            <v>1</v>
          </cell>
          <cell r="L63">
            <v>1</v>
          </cell>
        </row>
        <row r="64">
          <cell r="G64" t="str">
            <v>105465-P.S.R. RAMADILLA</v>
          </cell>
          <cell r="H64">
            <v>3</v>
          </cell>
          <cell r="I64">
            <v>3</v>
          </cell>
          <cell r="L64">
            <v>6</v>
          </cell>
        </row>
        <row r="65">
          <cell r="G65" t="str">
            <v>105466-P.S.R. VALLE HERMOSO</v>
          </cell>
          <cell r="H65">
            <v>2</v>
          </cell>
          <cell r="I65">
            <v>2</v>
          </cell>
          <cell r="L65">
            <v>4</v>
          </cell>
        </row>
        <row r="66">
          <cell r="G66" t="str">
            <v>105490-P.S.R. EL DURAZNO</v>
          </cell>
          <cell r="H66">
            <v>6</v>
          </cell>
          <cell r="J66">
            <v>1</v>
          </cell>
          <cell r="K66">
            <v>1</v>
          </cell>
          <cell r="L66">
            <v>8</v>
          </cell>
        </row>
        <row r="67">
          <cell r="G67" t="str">
            <v>04303-MONTE PATRIA</v>
          </cell>
          <cell r="H67">
            <v>68</v>
          </cell>
          <cell r="I67">
            <v>53</v>
          </cell>
          <cell r="J67">
            <v>52</v>
          </cell>
          <cell r="K67">
            <v>67</v>
          </cell>
          <cell r="L67">
            <v>240</v>
          </cell>
        </row>
        <row r="68">
          <cell r="G68" t="str">
            <v>105307-CES. RURAL MONTE PATRIA</v>
          </cell>
          <cell r="K68">
            <v>2</v>
          </cell>
          <cell r="L68">
            <v>2</v>
          </cell>
        </row>
        <row r="69">
          <cell r="G69" t="str">
            <v>105318-CES. RURAL EL PALQUI</v>
          </cell>
          <cell r="H69">
            <v>68</v>
          </cell>
          <cell r="I69">
            <v>53</v>
          </cell>
          <cell r="J69">
            <v>52</v>
          </cell>
          <cell r="K69">
            <v>65</v>
          </cell>
          <cell r="L69">
            <v>238</v>
          </cell>
        </row>
        <row r="70">
          <cell r="G70" t="str">
            <v>04304-PUNITAQUI</v>
          </cell>
          <cell r="I70">
            <v>25</v>
          </cell>
          <cell r="J70">
            <v>55</v>
          </cell>
          <cell r="K70">
            <v>126</v>
          </cell>
          <cell r="L70">
            <v>206</v>
          </cell>
        </row>
        <row r="71">
          <cell r="G71" t="str">
            <v>105308-CES. RURAL PUNITAQUI</v>
          </cell>
          <cell r="I71">
            <v>25</v>
          </cell>
          <cell r="J71">
            <v>48</v>
          </cell>
          <cell r="K71">
            <v>126</v>
          </cell>
          <cell r="L71">
            <v>199</v>
          </cell>
        </row>
        <row r="72">
          <cell r="G72" t="str">
            <v xml:space="preserve">105508-P.S.R. EL PARRAL DE QUILES  </v>
          </cell>
          <cell r="J72">
            <v>7</v>
          </cell>
          <cell r="L72">
            <v>7</v>
          </cell>
        </row>
        <row r="73">
          <cell r="G73" t="str">
            <v>Total general</v>
          </cell>
          <cell r="H73">
            <v>1677</v>
          </cell>
          <cell r="I73">
            <v>1859</v>
          </cell>
          <cell r="J73">
            <v>2384</v>
          </cell>
          <cell r="K73">
            <v>4115</v>
          </cell>
          <cell r="L73">
            <v>10035</v>
          </cell>
        </row>
      </sheetData>
      <sheetData sheetId="2">
        <row r="3">
          <cell r="G3" t="str">
            <v>Suma de Total</v>
          </cell>
          <cell r="H3" t="str">
            <v>Etiquetas de columna</v>
          </cell>
        </row>
        <row r="4">
          <cell r="G4" t="str">
            <v>Etiquetas de fila</v>
          </cell>
          <cell r="H4">
            <v>1</v>
          </cell>
          <cell r="I4">
            <v>2</v>
          </cell>
          <cell r="J4">
            <v>3</v>
          </cell>
          <cell r="K4">
            <v>4</v>
          </cell>
          <cell r="L4" t="str">
            <v>Total general</v>
          </cell>
        </row>
        <row r="5">
          <cell r="G5" t="str">
            <v>04102-COQUIMBO</v>
          </cell>
          <cell r="H5">
            <v>150</v>
          </cell>
          <cell r="I5">
            <v>127</v>
          </cell>
          <cell r="J5">
            <v>160</v>
          </cell>
          <cell r="K5">
            <v>130</v>
          </cell>
          <cell r="L5">
            <v>567</v>
          </cell>
        </row>
        <row r="6">
          <cell r="G6" t="str">
            <v>105303-CES. SAN JUAN</v>
          </cell>
          <cell r="H6">
            <v>2</v>
          </cell>
          <cell r="I6">
            <v>11</v>
          </cell>
          <cell r="J6">
            <v>6</v>
          </cell>
          <cell r="K6">
            <v>15</v>
          </cell>
          <cell r="L6">
            <v>34</v>
          </cell>
        </row>
        <row r="7">
          <cell r="G7" t="str">
            <v>105304-CES. SANTA CECILIA</v>
          </cell>
          <cell r="H7">
            <v>27</v>
          </cell>
          <cell r="I7">
            <v>46</v>
          </cell>
          <cell r="J7">
            <v>70</v>
          </cell>
          <cell r="K7">
            <v>32</v>
          </cell>
          <cell r="L7">
            <v>175</v>
          </cell>
        </row>
        <row r="8">
          <cell r="G8" t="str">
            <v>105305-CES. TIERRAS BLANCAS</v>
          </cell>
          <cell r="H8">
            <v>64</v>
          </cell>
          <cell r="I8">
            <v>39</v>
          </cell>
          <cell r="J8">
            <v>57</v>
          </cell>
          <cell r="K8">
            <v>53</v>
          </cell>
          <cell r="L8">
            <v>213</v>
          </cell>
        </row>
        <row r="9">
          <cell r="G9" t="str">
            <v>105321-CES. RURAL  TONGOY</v>
          </cell>
          <cell r="K9">
            <v>6</v>
          </cell>
          <cell r="L9">
            <v>6</v>
          </cell>
        </row>
        <row r="10">
          <cell r="G10" t="str">
            <v>105323-CES. DR. SERGIO AGUILAR</v>
          </cell>
          <cell r="H10">
            <v>53</v>
          </cell>
          <cell r="I10">
            <v>30</v>
          </cell>
          <cell r="J10">
            <v>27</v>
          </cell>
          <cell r="K10">
            <v>15</v>
          </cell>
          <cell r="L10">
            <v>125</v>
          </cell>
        </row>
        <row r="11">
          <cell r="G11" t="str">
            <v>105405-P.S.R. GUANAQUEROS</v>
          </cell>
          <cell r="H11">
            <v>4</v>
          </cell>
          <cell r="L11">
            <v>4</v>
          </cell>
        </row>
        <row r="12">
          <cell r="G12" t="str">
            <v>105406-P.S.R. PAN DE AZUCAR</v>
          </cell>
          <cell r="K12">
            <v>8</v>
          </cell>
          <cell r="L12">
            <v>8</v>
          </cell>
        </row>
        <row r="13">
          <cell r="G13" t="str">
            <v>105407-P.S.R. TAMBILLOS</v>
          </cell>
          <cell r="K13">
            <v>1</v>
          </cell>
          <cell r="L13">
            <v>1</v>
          </cell>
        </row>
        <row r="14">
          <cell r="G14" t="str">
            <v>105705-CECOF EL ALBA</v>
          </cell>
          <cell r="I14">
            <v>1</v>
          </cell>
          <cell r="L14">
            <v>1</v>
          </cell>
        </row>
        <row r="15">
          <cell r="G15" t="str">
            <v>04201-ILLAPEL</v>
          </cell>
          <cell r="K15">
            <v>2</v>
          </cell>
          <cell r="L15">
            <v>2</v>
          </cell>
        </row>
        <row r="16">
          <cell r="G16" t="str">
            <v>105326-CESFAM SAN RAFAEL</v>
          </cell>
          <cell r="K16">
            <v>1</v>
          </cell>
          <cell r="L16">
            <v>1</v>
          </cell>
        </row>
        <row r="17">
          <cell r="G17" t="str">
            <v xml:space="preserve">105443-P.S.R. CARCAMO                   </v>
          </cell>
          <cell r="K17">
            <v>1</v>
          </cell>
          <cell r="L17">
            <v>1</v>
          </cell>
        </row>
        <row r="18">
          <cell r="G18" t="str">
            <v>04203-LOS VILOS</v>
          </cell>
          <cell r="H18">
            <v>1</v>
          </cell>
          <cell r="L18">
            <v>1</v>
          </cell>
        </row>
        <row r="19">
          <cell r="G19" t="str">
            <v>105108-HOSPITAL LOS VILOS</v>
          </cell>
          <cell r="H19">
            <v>1</v>
          </cell>
          <cell r="L19">
            <v>1</v>
          </cell>
        </row>
        <row r="20">
          <cell r="G20" t="str">
            <v>04204-SALAMANCA</v>
          </cell>
          <cell r="I20">
            <v>1</v>
          </cell>
          <cell r="J20">
            <v>1</v>
          </cell>
          <cell r="L20">
            <v>2</v>
          </cell>
        </row>
        <row r="21">
          <cell r="G21" t="str">
            <v>105104-HOSPITAL SALAMANCA</v>
          </cell>
          <cell r="I21">
            <v>1</v>
          </cell>
          <cell r="J21">
            <v>1</v>
          </cell>
          <cell r="L21">
            <v>2</v>
          </cell>
        </row>
        <row r="22">
          <cell r="G22" t="str">
            <v>04301-OVALLE</v>
          </cell>
          <cell r="K22">
            <v>65</v>
          </cell>
          <cell r="L22">
            <v>65</v>
          </cell>
        </row>
        <row r="23">
          <cell r="G23" t="str">
            <v>105322-CES. MARCOS MACUADA</v>
          </cell>
          <cell r="K23">
            <v>65</v>
          </cell>
          <cell r="L23">
            <v>65</v>
          </cell>
        </row>
        <row r="24">
          <cell r="G24" t="str">
            <v>04303-MONTE PATRIA</v>
          </cell>
          <cell r="I24">
            <v>2</v>
          </cell>
          <cell r="J24">
            <v>4</v>
          </cell>
          <cell r="L24">
            <v>6</v>
          </cell>
        </row>
        <row r="25">
          <cell r="G25" t="str">
            <v>105318-CES. RURAL EL PALQUI</v>
          </cell>
          <cell r="I25">
            <v>2</v>
          </cell>
          <cell r="J25">
            <v>4</v>
          </cell>
          <cell r="L25">
            <v>6</v>
          </cell>
        </row>
        <row r="26">
          <cell r="G26" t="str">
            <v>04304-PUNITAQUI</v>
          </cell>
          <cell r="I26">
            <v>1</v>
          </cell>
          <cell r="J26">
            <v>5</v>
          </cell>
          <cell r="K26">
            <v>25</v>
          </cell>
          <cell r="L26">
            <v>31</v>
          </cell>
        </row>
        <row r="27">
          <cell r="G27" t="str">
            <v>105308-CES. RURAL PUNITAQUI</v>
          </cell>
          <cell r="I27">
            <v>1</v>
          </cell>
          <cell r="J27">
            <v>4</v>
          </cell>
          <cell r="K27">
            <v>25</v>
          </cell>
          <cell r="L27">
            <v>30</v>
          </cell>
        </row>
        <row r="28">
          <cell r="G28" t="str">
            <v xml:space="preserve">105508-P.S.R. EL PARRAL DE QUILES  </v>
          </cell>
          <cell r="J28">
            <v>1</v>
          </cell>
          <cell r="L28">
            <v>1</v>
          </cell>
        </row>
        <row r="29">
          <cell r="G29" t="str">
            <v>Total general</v>
          </cell>
          <cell r="H29">
            <v>151</v>
          </cell>
          <cell r="I29">
            <v>131</v>
          </cell>
          <cell r="J29">
            <v>170</v>
          </cell>
          <cell r="K29">
            <v>222</v>
          </cell>
          <cell r="L29">
            <v>674</v>
          </cell>
        </row>
      </sheetData>
      <sheetData sheetId="3">
        <row r="3">
          <cell r="G3" t="str">
            <v>Suma de Total</v>
          </cell>
          <cell r="H3" t="str">
            <v>Etiquetas de columna</v>
          </cell>
        </row>
        <row r="4">
          <cell r="G4" t="str">
            <v>Etiquetas de fila</v>
          </cell>
          <cell r="H4">
            <v>1</v>
          </cell>
          <cell r="I4">
            <v>2</v>
          </cell>
          <cell r="J4">
            <v>3</v>
          </cell>
          <cell r="K4">
            <v>4</v>
          </cell>
          <cell r="L4" t="str">
            <v>Total general</v>
          </cell>
        </row>
        <row r="5">
          <cell r="G5" t="str">
            <v>04101-LA SERENA</v>
          </cell>
          <cell r="K5">
            <v>15</v>
          </cell>
          <cell r="L5">
            <v>15</v>
          </cell>
        </row>
        <row r="6">
          <cell r="G6" t="str">
            <v>105313-CES. SCHAFFHAUSER</v>
          </cell>
          <cell r="K6">
            <v>15</v>
          </cell>
          <cell r="L6">
            <v>15</v>
          </cell>
        </row>
        <row r="7">
          <cell r="G7" t="str">
            <v>04102-COQUIMBO</v>
          </cell>
          <cell r="H7">
            <v>17</v>
          </cell>
          <cell r="I7">
            <v>21</v>
          </cell>
          <cell r="J7">
            <v>22</v>
          </cell>
          <cell r="K7">
            <v>19</v>
          </cell>
          <cell r="L7">
            <v>79</v>
          </cell>
        </row>
        <row r="8">
          <cell r="G8" t="str">
            <v>105303-CES. SAN JUAN</v>
          </cell>
          <cell r="H8">
            <v>1</v>
          </cell>
          <cell r="I8">
            <v>3</v>
          </cell>
          <cell r="K8">
            <v>10</v>
          </cell>
          <cell r="L8">
            <v>14</v>
          </cell>
        </row>
        <row r="9">
          <cell r="G9" t="str">
            <v>105304-CES. SANTA CECILIA</v>
          </cell>
          <cell r="H9">
            <v>2</v>
          </cell>
          <cell r="I9">
            <v>10</v>
          </cell>
          <cell r="J9">
            <v>17</v>
          </cell>
          <cell r="K9">
            <v>2</v>
          </cell>
          <cell r="L9">
            <v>31</v>
          </cell>
        </row>
        <row r="10">
          <cell r="G10" t="str">
            <v>105305-CES. TIERRAS BLANCAS</v>
          </cell>
          <cell r="H10">
            <v>1</v>
          </cell>
          <cell r="I10">
            <v>5</v>
          </cell>
          <cell r="J10">
            <v>4</v>
          </cell>
          <cell r="K10">
            <v>3</v>
          </cell>
          <cell r="L10">
            <v>13</v>
          </cell>
        </row>
        <row r="11">
          <cell r="G11" t="str">
            <v>105321-CES. RURAL  TONGOY</v>
          </cell>
          <cell r="K11">
            <v>1</v>
          </cell>
          <cell r="L11">
            <v>1</v>
          </cell>
        </row>
        <row r="12">
          <cell r="G12" t="str">
            <v>105323-CES. DR. SERGIO AGUILAR</v>
          </cell>
          <cell r="H12">
            <v>11</v>
          </cell>
          <cell r="I12">
            <v>2</v>
          </cell>
          <cell r="J12">
            <v>1</v>
          </cell>
          <cell r="K12">
            <v>2</v>
          </cell>
          <cell r="L12">
            <v>16</v>
          </cell>
        </row>
        <row r="13">
          <cell r="G13" t="str">
            <v>105405-P.S.R. GUANAQUEROS</v>
          </cell>
          <cell r="H13">
            <v>2</v>
          </cell>
          <cell r="L13">
            <v>2</v>
          </cell>
        </row>
        <row r="14">
          <cell r="G14" t="str">
            <v>105406-P.S.R. PAN DE AZUCAR</v>
          </cell>
          <cell r="K14">
            <v>1</v>
          </cell>
          <cell r="L14">
            <v>1</v>
          </cell>
        </row>
        <row r="15">
          <cell r="G15" t="str">
            <v>105705-CECOF EL ALBA</v>
          </cell>
          <cell r="I15">
            <v>1</v>
          </cell>
          <cell r="L15">
            <v>1</v>
          </cell>
        </row>
        <row r="16">
          <cell r="G16" t="str">
            <v>04203-LOS VILOS</v>
          </cell>
          <cell r="H16">
            <v>2</v>
          </cell>
          <cell r="I16">
            <v>1</v>
          </cell>
          <cell r="L16">
            <v>3</v>
          </cell>
        </row>
        <row r="17">
          <cell r="G17" t="str">
            <v>105108-HOSPITAL LOS VILOS</v>
          </cell>
          <cell r="H17">
            <v>2</v>
          </cell>
          <cell r="I17">
            <v>1</v>
          </cell>
          <cell r="L17">
            <v>3</v>
          </cell>
        </row>
        <row r="18">
          <cell r="G18" t="str">
            <v>04301-OVALLE</v>
          </cell>
          <cell r="K18">
            <v>1</v>
          </cell>
          <cell r="L18">
            <v>1</v>
          </cell>
        </row>
        <row r="19">
          <cell r="G19" t="str">
            <v>105322-CES. MARCOS MACUADA</v>
          </cell>
          <cell r="K19">
            <v>1</v>
          </cell>
          <cell r="L19">
            <v>1</v>
          </cell>
        </row>
        <row r="20">
          <cell r="G20" t="str">
            <v>04304-PUNITAQUI</v>
          </cell>
          <cell r="K20">
            <v>4</v>
          </cell>
          <cell r="L20">
            <v>4</v>
          </cell>
        </row>
        <row r="21">
          <cell r="G21" t="str">
            <v>105308-CES. RURAL PUNITAQUI</v>
          </cell>
          <cell r="K21">
            <v>4</v>
          </cell>
          <cell r="L21">
            <v>4</v>
          </cell>
        </row>
        <row r="22">
          <cell r="G22" t="str">
            <v>Total general</v>
          </cell>
          <cell r="H22">
            <v>19</v>
          </cell>
          <cell r="I22">
            <v>22</v>
          </cell>
          <cell r="J22">
            <v>22</v>
          </cell>
          <cell r="K22">
            <v>39</v>
          </cell>
          <cell r="L22">
            <v>102</v>
          </cell>
        </row>
      </sheetData>
      <sheetData sheetId="4">
        <row r="2">
          <cell r="G2" t="str">
            <v>Suma de Total</v>
          </cell>
          <cell r="H2" t="str">
            <v>Etiquetas de columna</v>
          </cell>
        </row>
        <row r="3">
          <cell r="G3" t="str">
            <v>Etiquetas de fila</v>
          </cell>
          <cell r="H3">
            <v>1</v>
          </cell>
          <cell r="I3">
            <v>2</v>
          </cell>
          <cell r="J3">
            <v>3</v>
          </cell>
          <cell r="K3">
            <v>4</v>
          </cell>
          <cell r="L3" t="str">
            <v>Total general</v>
          </cell>
          <cell r="T3" t="str">
            <v>Suma de Total</v>
          </cell>
          <cell r="U3" t="str">
            <v>Etiquetas de columna</v>
          </cell>
        </row>
        <row r="4">
          <cell r="G4" t="str">
            <v>04101-LA SERENA</v>
          </cell>
          <cell r="J4">
            <v>25</v>
          </cell>
          <cell r="K4">
            <v>104</v>
          </cell>
          <cell r="L4">
            <v>129</v>
          </cell>
          <cell r="T4" t="str">
            <v>Etiquetas de fila</v>
          </cell>
          <cell r="U4">
            <v>2</v>
          </cell>
          <cell r="V4">
            <v>3</v>
          </cell>
          <cell r="W4">
            <v>4</v>
          </cell>
          <cell r="X4" t="str">
            <v>Total general</v>
          </cell>
        </row>
        <row r="5">
          <cell r="G5" t="str">
            <v>105301-CES. LAS COMPAÑIAS</v>
          </cell>
          <cell r="J5">
            <v>5</v>
          </cell>
          <cell r="K5">
            <v>20</v>
          </cell>
          <cell r="L5">
            <v>25</v>
          </cell>
          <cell r="T5" t="str">
            <v>04101-LA SERENA</v>
          </cell>
          <cell r="V5">
            <v>1</v>
          </cell>
          <cell r="W5">
            <v>4</v>
          </cell>
          <cell r="X5">
            <v>5</v>
          </cell>
        </row>
        <row r="6">
          <cell r="G6" t="str">
            <v>105302-CES. PEDRO AGUIRRE C.</v>
          </cell>
          <cell r="J6">
            <v>1</v>
          </cell>
          <cell r="K6">
            <v>21</v>
          </cell>
          <cell r="L6">
            <v>22</v>
          </cell>
          <cell r="T6" t="str">
            <v>105302-CES. PEDRO AGUIRRE C.</v>
          </cell>
          <cell r="V6">
            <v>1</v>
          </cell>
          <cell r="W6">
            <v>1</v>
          </cell>
          <cell r="X6">
            <v>2</v>
          </cell>
        </row>
        <row r="7">
          <cell r="G7" t="str">
            <v>105313-CES. SCHAFFHAUSER</v>
          </cell>
          <cell r="J7">
            <v>13</v>
          </cell>
          <cell r="K7">
            <v>43</v>
          </cell>
          <cell r="L7">
            <v>56</v>
          </cell>
          <cell r="T7" t="str">
            <v xml:space="preserve">105400-P.S.R. ALGARROBITO            </v>
          </cell>
          <cell r="W7">
            <v>2</v>
          </cell>
          <cell r="X7">
            <v>2</v>
          </cell>
        </row>
        <row r="8">
          <cell r="G8" t="str">
            <v xml:space="preserve">105400-P.S.R. ALGARROBITO            </v>
          </cell>
          <cell r="K8">
            <v>13</v>
          </cell>
          <cell r="L8">
            <v>13</v>
          </cell>
          <cell r="T8" t="str">
            <v>105401-P.S.R. LAS ROJAS</v>
          </cell>
          <cell r="W8">
            <v>1</v>
          </cell>
          <cell r="X8">
            <v>1</v>
          </cell>
        </row>
        <row r="9">
          <cell r="G9" t="str">
            <v>105401-P.S.R. LAS ROJAS</v>
          </cell>
          <cell r="K9">
            <v>4</v>
          </cell>
          <cell r="L9">
            <v>4</v>
          </cell>
          <cell r="T9" t="str">
            <v>04103-ANDACOLLO</v>
          </cell>
          <cell r="W9">
            <v>3</v>
          </cell>
          <cell r="X9">
            <v>3</v>
          </cell>
        </row>
        <row r="10">
          <cell r="G10" t="str">
            <v>105402-P.S.R. EL ROMERO</v>
          </cell>
          <cell r="K10">
            <v>2</v>
          </cell>
          <cell r="L10">
            <v>2</v>
          </cell>
          <cell r="T10" t="str">
            <v>105106-HOSPITAL ANDACOLLO</v>
          </cell>
          <cell r="W10">
            <v>3</v>
          </cell>
          <cell r="X10">
            <v>3</v>
          </cell>
        </row>
        <row r="11">
          <cell r="G11" t="str">
            <v>200402-CECOF ARCOS DE PINAMAR</v>
          </cell>
          <cell r="J11">
            <v>6</v>
          </cell>
          <cell r="K11">
            <v>1</v>
          </cell>
          <cell r="L11">
            <v>7</v>
          </cell>
          <cell r="T11" t="str">
            <v>04301-OVALLE</v>
          </cell>
          <cell r="W11">
            <v>1</v>
          </cell>
          <cell r="X11">
            <v>1</v>
          </cell>
        </row>
        <row r="12">
          <cell r="G12" t="str">
            <v>04102-COQUIMBO</v>
          </cell>
          <cell r="J12">
            <v>9</v>
          </cell>
          <cell r="K12">
            <v>31</v>
          </cell>
          <cell r="L12">
            <v>40</v>
          </cell>
          <cell r="T12" t="str">
            <v>105322-CES. MARCOS MACUADA</v>
          </cell>
          <cell r="W12">
            <v>1</v>
          </cell>
          <cell r="X12">
            <v>1</v>
          </cell>
        </row>
        <row r="13">
          <cell r="G13" t="str">
            <v>105305-CES. TIERRAS BLANCAS</v>
          </cell>
          <cell r="K13">
            <v>23</v>
          </cell>
          <cell r="L13">
            <v>23</v>
          </cell>
          <cell r="T13" t="str">
            <v>04302-COMBARBALÁ</v>
          </cell>
          <cell r="U13">
            <v>5</v>
          </cell>
          <cell r="V13">
            <v>7</v>
          </cell>
          <cell r="W13">
            <v>1</v>
          </cell>
          <cell r="X13">
            <v>13</v>
          </cell>
        </row>
        <row r="14">
          <cell r="G14" t="str">
            <v>200273-CECOF PUNTA MIRA</v>
          </cell>
          <cell r="J14">
            <v>9</v>
          </cell>
          <cell r="K14">
            <v>8</v>
          </cell>
          <cell r="L14">
            <v>17</v>
          </cell>
          <cell r="T14" t="str">
            <v>105105-HOSPITAL COMBARBALÁ</v>
          </cell>
          <cell r="U14">
            <v>5</v>
          </cell>
          <cell r="V14">
            <v>7</v>
          </cell>
          <cell r="W14">
            <v>1</v>
          </cell>
          <cell r="X14">
            <v>13</v>
          </cell>
        </row>
        <row r="15">
          <cell r="G15" t="str">
            <v>04103-ANDACOLLO</v>
          </cell>
          <cell r="H15">
            <v>19</v>
          </cell>
          <cell r="I15">
            <v>8</v>
          </cell>
          <cell r="J15">
            <v>14</v>
          </cell>
          <cell r="K15">
            <v>37</v>
          </cell>
          <cell r="L15">
            <v>78</v>
          </cell>
          <cell r="T15" t="str">
            <v>Total general</v>
          </cell>
          <cell r="U15">
            <v>5</v>
          </cell>
          <cell r="V15">
            <v>8</v>
          </cell>
          <cell r="W15">
            <v>9</v>
          </cell>
          <cell r="X15">
            <v>22</v>
          </cell>
        </row>
        <row r="16">
          <cell r="G16" t="str">
            <v>105106-HOSPITAL ANDACOLLO</v>
          </cell>
          <cell r="H16">
            <v>19</v>
          </cell>
          <cell r="I16">
            <v>8</v>
          </cell>
          <cell r="J16">
            <v>14</v>
          </cell>
          <cell r="K16">
            <v>37</v>
          </cell>
          <cell r="L16">
            <v>78</v>
          </cell>
        </row>
        <row r="17">
          <cell r="G17" t="str">
            <v>04106-VICUÑA</v>
          </cell>
          <cell r="H17">
            <v>17</v>
          </cell>
          <cell r="I17">
            <v>10</v>
          </cell>
          <cell r="J17">
            <v>23</v>
          </cell>
          <cell r="K17">
            <v>23</v>
          </cell>
          <cell r="L17">
            <v>73</v>
          </cell>
        </row>
        <row r="18">
          <cell r="G18" t="str">
            <v>105467-P.S.R. DIAGUITAS</v>
          </cell>
          <cell r="H18">
            <v>1</v>
          </cell>
          <cell r="I18">
            <v>5</v>
          </cell>
          <cell r="J18">
            <v>4</v>
          </cell>
          <cell r="L18">
            <v>10</v>
          </cell>
        </row>
        <row r="19">
          <cell r="G19" t="str">
            <v>105471-P.S.R. PERALILLO</v>
          </cell>
          <cell r="H19">
            <v>5</v>
          </cell>
          <cell r="I19">
            <v>3</v>
          </cell>
          <cell r="J19">
            <v>7</v>
          </cell>
          <cell r="K19">
            <v>8</v>
          </cell>
          <cell r="L19">
            <v>23</v>
          </cell>
        </row>
        <row r="20">
          <cell r="G20" t="str">
            <v>105472-P.S.R. RIVADAVIA</v>
          </cell>
          <cell r="I20">
            <v>2</v>
          </cell>
          <cell r="K20">
            <v>1</v>
          </cell>
          <cell r="L20">
            <v>3</v>
          </cell>
        </row>
        <row r="21">
          <cell r="G21" t="str">
            <v>105474-P.S.R. CHAPILCA</v>
          </cell>
          <cell r="J21">
            <v>1</v>
          </cell>
          <cell r="K21">
            <v>2</v>
          </cell>
          <cell r="L21">
            <v>3</v>
          </cell>
        </row>
        <row r="22">
          <cell r="G22" t="str">
            <v>105502-P.S.R. CALINGASTA</v>
          </cell>
          <cell r="H22">
            <v>11</v>
          </cell>
          <cell r="J22">
            <v>11</v>
          </cell>
          <cell r="K22">
            <v>12</v>
          </cell>
          <cell r="L22">
            <v>34</v>
          </cell>
        </row>
        <row r="23">
          <cell r="G23" t="str">
            <v>04201-ILLAPEL</v>
          </cell>
          <cell r="J23">
            <v>1</v>
          </cell>
          <cell r="L23">
            <v>1</v>
          </cell>
        </row>
        <row r="24">
          <cell r="G24" t="str">
            <v>105444-P.S.R. HUINTIL</v>
          </cell>
          <cell r="J24">
            <v>1</v>
          </cell>
          <cell r="L24">
            <v>1</v>
          </cell>
        </row>
        <row r="25">
          <cell r="G25" t="str">
            <v>04301-OVALLE</v>
          </cell>
          <cell r="J25">
            <v>2</v>
          </cell>
          <cell r="K25">
            <v>30</v>
          </cell>
          <cell r="L25">
            <v>32</v>
          </cell>
        </row>
        <row r="26">
          <cell r="G26" t="str">
            <v>105322-CES. MARCOS MACUADA</v>
          </cell>
          <cell r="J26">
            <v>2</v>
          </cell>
          <cell r="K26">
            <v>13</v>
          </cell>
          <cell r="L26">
            <v>15</v>
          </cell>
        </row>
        <row r="27">
          <cell r="G27" t="str">
            <v>105324-CES. SOTAQUI</v>
          </cell>
          <cell r="K27">
            <v>17</v>
          </cell>
          <cell r="L27">
            <v>17</v>
          </cell>
        </row>
        <row r="28">
          <cell r="G28" t="str">
            <v>04302-COMBARBALÁ</v>
          </cell>
          <cell r="I28">
            <v>10</v>
          </cell>
          <cell r="J28">
            <v>12</v>
          </cell>
          <cell r="K28">
            <v>15</v>
          </cell>
          <cell r="L28">
            <v>37</v>
          </cell>
        </row>
        <row r="29">
          <cell r="G29" t="str">
            <v>105105-HOSPITAL COMBARBALÁ</v>
          </cell>
          <cell r="I29">
            <v>10</v>
          </cell>
          <cell r="J29">
            <v>12</v>
          </cell>
          <cell r="K29">
            <v>15</v>
          </cell>
          <cell r="L29">
            <v>37</v>
          </cell>
        </row>
        <row r="30">
          <cell r="G30" t="str">
            <v>04303-MONTE PATRIA</v>
          </cell>
          <cell r="K30">
            <v>20</v>
          </cell>
          <cell r="L30">
            <v>20</v>
          </cell>
        </row>
        <row r="31">
          <cell r="G31" t="str">
            <v>105307-CES. RURAL MONTE PATRIA</v>
          </cell>
          <cell r="K31">
            <v>5</v>
          </cell>
          <cell r="L31">
            <v>5</v>
          </cell>
        </row>
        <row r="32">
          <cell r="G32" t="str">
            <v>105311-CES. RURAL CHAÑARAL ALTO</v>
          </cell>
          <cell r="K32">
            <v>15</v>
          </cell>
          <cell r="L32">
            <v>15</v>
          </cell>
        </row>
        <row r="33">
          <cell r="G33" t="str">
            <v>Total general</v>
          </cell>
          <cell r="H33">
            <v>36</v>
          </cell>
          <cell r="I33">
            <v>28</v>
          </cell>
          <cell r="J33">
            <v>86</v>
          </cell>
          <cell r="K33">
            <v>260</v>
          </cell>
          <cell r="L33">
            <v>410</v>
          </cell>
        </row>
      </sheetData>
      <sheetData sheetId="5">
        <row r="3">
          <cell r="G3" t="str">
            <v>Suma de Total</v>
          </cell>
          <cell r="H3" t="str">
            <v>Etiquetas de columna</v>
          </cell>
        </row>
        <row r="4">
          <cell r="G4" t="str">
            <v>Etiquetas de fila</v>
          </cell>
          <cell r="H4">
            <v>1</v>
          </cell>
          <cell r="I4">
            <v>2</v>
          </cell>
          <cell r="J4">
            <v>3</v>
          </cell>
          <cell r="K4">
            <v>4</v>
          </cell>
          <cell r="L4" t="str">
            <v>Total general</v>
          </cell>
        </row>
        <row r="5">
          <cell r="G5" t="str">
            <v>04101-LA SERENA</v>
          </cell>
          <cell r="H5">
            <v>8</v>
          </cell>
          <cell r="K5">
            <v>5</v>
          </cell>
          <cell r="L5">
            <v>13</v>
          </cell>
        </row>
        <row r="6">
          <cell r="G6" t="str">
            <v>105302-CES. PEDRO AGUIRRE C.</v>
          </cell>
          <cell r="H6">
            <v>2</v>
          </cell>
          <cell r="L6">
            <v>2</v>
          </cell>
        </row>
        <row r="7">
          <cell r="G7" t="str">
            <v xml:space="preserve">105400-P.S.R. ALGARROBITO            </v>
          </cell>
          <cell r="K7">
            <v>5</v>
          </cell>
          <cell r="L7">
            <v>5</v>
          </cell>
        </row>
        <row r="8">
          <cell r="G8" t="str">
            <v>200402-CECOF ARCOS DE PINAMAR</v>
          </cell>
          <cell r="H8">
            <v>6</v>
          </cell>
          <cell r="L8">
            <v>6</v>
          </cell>
        </row>
        <row r="9">
          <cell r="G9" t="str">
            <v>04102-COQUIMBO</v>
          </cell>
          <cell r="I9">
            <v>3</v>
          </cell>
          <cell r="J9">
            <v>7</v>
          </cell>
          <cell r="K9">
            <v>52</v>
          </cell>
          <cell r="L9">
            <v>62</v>
          </cell>
        </row>
        <row r="10">
          <cell r="G10" t="str">
            <v>105705-CECOF EL ALBA</v>
          </cell>
          <cell r="I10">
            <v>3</v>
          </cell>
          <cell r="J10">
            <v>7</v>
          </cell>
          <cell r="K10">
            <v>10</v>
          </cell>
          <cell r="L10">
            <v>20</v>
          </cell>
        </row>
        <row r="11">
          <cell r="G11" t="str">
            <v>200273-CECOF PUNTA MIRA</v>
          </cell>
          <cell r="K11">
            <v>42</v>
          </cell>
          <cell r="L11">
            <v>42</v>
          </cell>
        </row>
        <row r="12">
          <cell r="G12" t="str">
            <v>04106-VICUÑA</v>
          </cell>
          <cell r="J12">
            <v>50</v>
          </cell>
          <cell r="L12">
            <v>50</v>
          </cell>
        </row>
        <row r="13">
          <cell r="G13" t="str">
            <v>105473-P.S.R. TALCUNA</v>
          </cell>
          <cell r="J13">
            <v>50</v>
          </cell>
          <cell r="L13">
            <v>50</v>
          </cell>
        </row>
        <row r="14">
          <cell r="G14" t="str">
            <v>04201-ILLAPEL</v>
          </cell>
          <cell r="J14">
            <v>9</v>
          </cell>
          <cell r="L14">
            <v>9</v>
          </cell>
        </row>
        <row r="15">
          <cell r="G15" t="str">
            <v>200366-CESFAM URBANO II</v>
          </cell>
          <cell r="J15">
            <v>9</v>
          </cell>
          <cell r="L15">
            <v>9</v>
          </cell>
        </row>
        <row r="16">
          <cell r="G16" t="str">
            <v>04204-SALAMANCA</v>
          </cell>
          <cell r="K16">
            <v>104</v>
          </cell>
          <cell r="L16">
            <v>104</v>
          </cell>
        </row>
        <row r="17">
          <cell r="G17" t="str">
            <v>105104-HOSPITAL SALAMANCA</v>
          </cell>
          <cell r="K17">
            <v>104</v>
          </cell>
          <cell r="L17">
            <v>104</v>
          </cell>
        </row>
        <row r="18">
          <cell r="G18" t="str">
            <v>Total general</v>
          </cell>
          <cell r="H18">
            <v>8</v>
          </cell>
          <cell r="I18">
            <v>3</v>
          </cell>
          <cell r="J18">
            <v>66</v>
          </cell>
          <cell r="K18">
            <v>161</v>
          </cell>
          <cell r="L18">
            <v>238</v>
          </cell>
        </row>
      </sheetData>
      <sheetData sheetId="6">
        <row r="3">
          <cell r="G3" t="str">
            <v>Suma de Total</v>
          </cell>
          <cell r="H3" t="str">
            <v>Etiquetas de columna</v>
          </cell>
          <cell r="R3" t="str">
            <v>Suma de Total</v>
          </cell>
          <cell r="S3" t="str">
            <v>Etiquetas de columna</v>
          </cell>
          <cell r="AE3" t="str">
            <v>Suma de Total</v>
          </cell>
          <cell r="AF3" t="str">
            <v>Etiquetas de columna</v>
          </cell>
        </row>
        <row r="4">
          <cell r="G4" t="str">
            <v>Etiquetas de fila</v>
          </cell>
          <cell r="H4">
            <v>1</v>
          </cell>
          <cell r="I4">
            <v>2</v>
          </cell>
          <cell r="J4" t="str">
            <v>Total general</v>
          </cell>
          <cell r="R4" t="str">
            <v>Etiquetas de fila</v>
          </cell>
          <cell r="S4">
            <v>1</v>
          </cell>
          <cell r="T4">
            <v>2</v>
          </cell>
          <cell r="U4">
            <v>3</v>
          </cell>
          <cell r="V4">
            <v>4</v>
          </cell>
          <cell r="W4" t="str">
            <v>Total general</v>
          </cell>
          <cell r="AE4" t="str">
            <v>Etiquetas de fila</v>
          </cell>
          <cell r="AF4">
            <v>1</v>
          </cell>
          <cell r="AG4">
            <v>2</v>
          </cell>
          <cell r="AH4">
            <v>3</v>
          </cell>
          <cell r="AI4">
            <v>4</v>
          </cell>
          <cell r="AJ4" t="str">
            <v>Total general</v>
          </cell>
        </row>
        <row r="5">
          <cell r="G5" t="str">
            <v>04101-LA SERENA</v>
          </cell>
          <cell r="H5">
            <v>2</v>
          </cell>
          <cell r="J5">
            <v>2</v>
          </cell>
          <cell r="R5" t="str">
            <v>04101-LA SERENA</v>
          </cell>
          <cell r="U5">
            <v>49</v>
          </cell>
          <cell r="V5">
            <v>73</v>
          </cell>
          <cell r="W5">
            <v>122</v>
          </cell>
          <cell r="AE5" t="str">
            <v>04102-COQUIMBO</v>
          </cell>
          <cell r="AI5">
            <v>10</v>
          </cell>
          <cell r="AJ5">
            <v>10</v>
          </cell>
        </row>
        <row r="6">
          <cell r="G6" t="str">
            <v>105325-CESFAM JUAN PABLO II</v>
          </cell>
          <cell r="H6">
            <v>2</v>
          </cell>
          <cell r="J6">
            <v>2</v>
          </cell>
          <cell r="R6" t="str">
            <v>105100-HOSPITAL LA SERENA</v>
          </cell>
          <cell r="V6">
            <v>16</v>
          </cell>
          <cell r="W6">
            <v>16</v>
          </cell>
          <cell r="AE6" t="str">
            <v>105323-CES. DR. SERGIO AGUILAR</v>
          </cell>
          <cell r="AI6">
            <v>10</v>
          </cell>
          <cell r="AJ6">
            <v>10</v>
          </cell>
        </row>
        <row r="7">
          <cell r="G7" t="str">
            <v>04301-OVALLE</v>
          </cell>
          <cell r="I7">
            <v>9</v>
          </cell>
          <cell r="J7">
            <v>9</v>
          </cell>
          <cell r="R7" t="str">
            <v>105302-CES. PEDRO AGUIRRE C.</v>
          </cell>
          <cell r="V7">
            <v>57</v>
          </cell>
          <cell r="W7">
            <v>57</v>
          </cell>
          <cell r="AE7" t="str">
            <v>04204-SALAMANCA</v>
          </cell>
          <cell r="AF7">
            <v>18</v>
          </cell>
          <cell r="AG7">
            <v>27</v>
          </cell>
          <cell r="AH7">
            <v>24</v>
          </cell>
          <cell r="AI7">
            <v>79</v>
          </cell>
          <cell r="AJ7">
            <v>148</v>
          </cell>
        </row>
        <row r="8">
          <cell r="G8" t="str">
            <v>105723-CECOF LIMARI</v>
          </cell>
          <cell r="I8">
            <v>9</v>
          </cell>
          <cell r="J8">
            <v>9</v>
          </cell>
          <cell r="R8" t="str">
            <v>105319-CES. CARDENAL R.S.H.</v>
          </cell>
          <cell r="U8">
            <v>13</v>
          </cell>
          <cell r="W8">
            <v>13</v>
          </cell>
          <cell r="AE8" t="str">
            <v>105104-HOSPITAL SALAMANCA</v>
          </cell>
          <cell r="AG8">
            <v>13</v>
          </cell>
          <cell r="AH8">
            <v>16</v>
          </cell>
          <cell r="AI8">
            <v>79</v>
          </cell>
          <cell r="AJ8">
            <v>108</v>
          </cell>
        </row>
        <row r="9">
          <cell r="G9" t="str">
            <v>Total general</v>
          </cell>
          <cell r="H9">
            <v>2</v>
          </cell>
          <cell r="I9">
            <v>9</v>
          </cell>
          <cell r="J9">
            <v>11</v>
          </cell>
          <cell r="R9" t="str">
            <v>105325-CESFAM JUAN PABLO II</v>
          </cell>
          <cell r="U9">
            <v>36</v>
          </cell>
          <cell r="W9">
            <v>36</v>
          </cell>
          <cell r="AE9" t="str">
            <v>105453-P.S.R. TRANQUILLA</v>
          </cell>
          <cell r="AF9">
            <v>18</v>
          </cell>
          <cell r="AG9">
            <v>14</v>
          </cell>
          <cell r="AH9">
            <v>8</v>
          </cell>
          <cell r="AJ9">
            <v>40</v>
          </cell>
        </row>
        <row r="10">
          <cell r="R10" t="str">
            <v>04102-COQUIMBO</v>
          </cell>
          <cell r="T10">
            <v>1</v>
          </cell>
          <cell r="W10">
            <v>1</v>
          </cell>
          <cell r="AE10" t="str">
            <v>04301-OVALLE</v>
          </cell>
          <cell r="AG10">
            <v>10</v>
          </cell>
          <cell r="AH10">
            <v>187</v>
          </cell>
          <cell r="AI10">
            <v>233</v>
          </cell>
          <cell r="AJ10">
            <v>430</v>
          </cell>
        </row>
        <row r="11">
          <cell r="R11" t="str">
            <v>105321-CES. RURAL  TONGOY</v>
          </cell>
          <cell r="T11">
            <v>1</v>
          </cell>
          <cell r="W11">
            <v>1</v>
          </cell>
          <cell r="AE11" t="str">
            <v>105317-CES. JORGE JORDAN D.</v>
          </cell>
          <cell r="AH11">
            <v>187</v>
          </cell>
          <cell r="AI11">
            <v>233</v>
          </cell>
          <cell r="AJ11">
            <v>420</v>
          </cell>
        </row>
        <row r="12">
          <cell r="R12" t="str">
            <v>04106-VICUÑA</v>
          </cell>
          <cell r="V12">
            <v>9</v>
          </cell>
          <cell r="W12">
            <v>9</v>
          </cell>
          <cell r="AE12" t="str">
            <v>105439-P.S.R. CERRO BLANCO</v>
          </cell>
          <cell r="AG12">
            <v>10</v>
          </cell>
          <cell r="AJ12">
            <v>10</v>
          </cell>
        </row>
        <row r="13">
          <cell r="R13" t="str">
            <v>105107-HOSPITAL VICUÑA</v>
          </cell>
          <cell r="V13">
            <v>9</v>
          </cell>
          <cell r="W13">
            <v>9</v>
          </cell>
          <cell r="AE13" t="str">
            <v>Total general</v>
          </cell>
          <cell r="AF13">
            <v>18</v>
          </cell>
          <cell r="AG13">
            <v>37</v>
          </cell>
          <cell r="AH13">
            <v>211</v>
          </cell>
          <cell r="AI13">
            <v>322</v>
          </cell>
          <cell r="AJ13">
            <v>588</v>
          </cell>
        </row>
        <row r="14">
          <cell r="R14" t="str">
            <v>04203-LOS VILOS</v>
          </cell>
          <cell r="S14">
            <v>4</v>
          </cell>
          <cell r="V14">
            <v>12</v>
          </cell>
          <cell r="W14">
            <v>16</v>
          </cell>
        </row>
        <row r="15">
          <cell r="R15" t="str">
            <v>105108-HOSPITAL LOS VILOS</v>
          </cell>
          <cell r="S15">
            <v>4</v>
          </cell>
          <cell r="V15">
            <v>12</v>
          </cell>
          <cell r="W15">
            <v>16</v>
          </cell>
        </row>
        <row r="16">
          <cell r="R16" t="str">
            <v>04204-SALAMANCA</v>
          </cell>
          <cell r="U16">
            <v>10</v>
          </cell>
          <cell r="V16">
            <v>22</v>
          </cell>
          <cell r="W16">
            <v>32</v>
          </cell>
        </row>
        <row r="17">
          <cell r="R17" t="str">
            <v>105104-HOSPITAL SALAMANCA</v>
          </cell>
          <cell r="U17">
            <v>10</v>
          </cell>
          <cell r="V17">
            <v>22</v>
          </cell>
          <cell r="W17">
            <v>32</v>
          </cell>
        </row>
        <row r="18">
          <cell r="R18" t="str">
            <v>04301-OVALLE</v>
          </cell>
          <cell r="S18">
            <v>23</v>
          </cell>
          <cell r="W18">
            <v>23</v>
          </cell>
        </row>
        <row r="19">
          <cell r="R19" t="str">
            <v>105315-CES. RURAL C. DE TAMAYA</v>
          </cell>
          <cell r="S19">
            <v>16</v>
          </cell>
          <cell r="W19">
            <v>16</v>
          </cell>
        </row>
        <row r="20">
          <cell r="R20" t="str">
            <v>105415-P.S.R. BARRAZA</v>
          </cell>
          <cell r="S20">
            <v>7</v>
          </cell>
          <cell r="W20">
            <v>7</v>
          </cell>
        </row>
        <row r="21">
          <cell r="R21" t="str">
            <v>04303-MONTE PATRIA</v>
          </cell>
          <cell r="U21">
            <v>6</v>
          </cell>
          <cell r="V21">
            <v>54</v>
          </cell>
          <cell r="W21">
            <v>60</v>
          </cell>
        </row>
        <row r="22">
          <cell r="R22" t="str">
            <v>105307-CES. RURAL MONTE PATRIA</v>
          </cell>
          <cell r="U22">
            <v>6</v>
          </cell>
          <cell r="W22">
            <v>6</v>
          </cell>
        </row>
        <row r="23">
          <cell r="R23" t="str">
            <v>105312-CES. RURAL CAREN</v>
          </cell>
          <cell r="V23">
            <v>10</v>
          </cell>
          <cell r="W23">
            <v>10</v>
          </cell>
        </row>
        <row r="24">
          <cell r="R24" t="str">
            <v>105431-P.S.R. PEDREGAL</v>
          </cell>
          <cell r="V24">
            <v>9</v>
          </cell>
          <cell r="W24">
            <v>9</v>
          </cell>
        </row>
        <row r="25">
          <cell r="R25" t="str">
            <v>105435-P.S.R. TULAHUEN</v>
          </cell>
          <cell r="V25">
            <v>13</v>
          </cell>
          <cell r="W25">
            <v>13</v>
          </cell>
        </row>
        <row r="26">
          <cell r="R26" t="str">
            <v>105436-P.S.R. EL MAITEN</v>
          </cell>
          <cell r="V26">
            <v>13</v>
          </cell>
          <cell r="W26">
            <v>13</v>
          </cell>
        </row>
        <row r="27">
          <cell r="R27" t="str">
            <v>105489-P.S.R. RAMADAS DE TULAHUEN</v>
          </cell>
          <cell r="V27">
            <v>9</v>
          </cell>
          <cell r="W27">
            <v>9</v>
          </cell>
        </row>
        <row r="28">
          <cell r="R28" t="str">
            <v>Total general</v>
          </cell>
          <cell r="S28">
            <v>27</v>
          </cell>
          <cell r="T28">
            <v>1</v>
          </cell>
          <cell r="U28">
            <v>65</v>
          </cell>
          <cell r="V28">
            <v>170</v>
          </cell>
          <cell r="W28">
            <v>263</v>
          </cell>
        </row>
      </sheetData>
      <sheetData sheetId="7">
        <row r="3">
          <cell r="G3" t="str">
            <v>Suma de Total</v>
          </cell>
          <cell r="H3" t="str">
            <v>Etiquetas de columna</v>
          </cell>
        </row>
        <row r="4">
          <cell r="G4" t="str">
            <v>Etiquetas de fila</v>
          </cell>
          <cell r="H4">
            <v>1</v>
          </cell>
          <cell r="I4">
            <v>2</v>
          </cell>
          <cell r="J4">
            <v>3</v>
          </cell>
          <cell r="K4">
            <v>4</v>
          </cell>
          <cell r="L4" t="str">
            <v>Total general</v>
          </cell>
        </row>
        <row r="5">
          <cell r="G5" t="str">
            <v>04101-LA SERENA</v>
          </cell>
          <cell r="H5">
            <v>37</v>
          </cell>
          <cell r="I5">
            <v>19</v>
          </cell>
          <cell r="J5">
            <v>41</v>
          </cell>
          <cell r="K5">
            <v>47</v>
          </cell>
          <cell r="L5">
            <v>144</v>
          </cell>
        </row>
        <row r="6">
          <cell r="G6" t="str">
            <v>105100-HOSPITAL LA SERENA</v>
          </cell>
          <cell r="H6">
            <v>1</v>
          </cell>
          <cell r="I6">
            <v>1</v>
          </cell>
          <cell r="J6">
            <v>27</v>
          </cell>
          <cell r="K6">
            <v>18</v>
          </cell>
          <cell r="L6">
            <v>47</v>
          </cell>
        </row>
        <row r="7">
          <cell r="G7" t="str">
            <v>105300-CES. CARDENAL CARO</v>
          </cell>
          <cell r="H7">
            <v>3</v>
          </cell>
          <cell r="J7">
            <v>3</v>
          </cell>
          <cell r="K7">
            <v>9</v>
          </cell>
          <cell r="L7">
            <v>15</v>
          </cell>
        </row>
        <row r="8">
          <cell r="G8" t="str">
            <v>105301-CES. LAS COMPAÑIAS</v>
          </cell>
          <cell r="H8">
            <v>5</v>
          </cell>
          <cell r="I8">
            <v>4</v>
          </cell>
          <cell r="J8">
            <v>1</v>
          </cell>
          <cell r="K8">
            <v>4</v>
          </cell>
          <cell r="L8">
            <v>14</v>
          </cell>
        </row>
        <row r="9">
          <cell r="G9" t="str">
            <v>105302-CES. PEDRO AGUIRRE C.</v>
          </cell>
          <cell r="H9">
            <v>14</v>
          </cell>
          <cell r="I9">
            <v>3</v>
          </cell>
          <cell r="J9">
            <v>1</v>
          </cell>
          <cell r="K9">
            <v>1</v>
          </cell>
          <cell r="L9">
            <v>19</v>
          </cell>
        </row>
        <row r="10">
          <cell r="G10" t="str">
            <v>105313-CES. SCHAFFHAUSER</v>
          </cell>
          <cell r="H10">
            <v>8</v>
          </cell>
          <cell r="I10">
            <v>2</v>
          </cell>
          <cell r="J10">
            <v>8</v>
          </cell>
          <cell r="K10">
            <v>3</v>
          </cell>
          <cell r="L10">
            <v>21</v>
          </cell>
        </row>
        <row r="11">
          <cell r="G11" t="str">
            <v>105325-CESFAM JUAN PABLO II</v>
          </cell>
          <cell r="H11">
            <v>6</v>
          </cell>
          <cell r="I11">
            <v>9</v>
          </cell>
          <cell r="K11">
            <v>3</v>
          </cell>
          <cell r="L11">
            <v>18</v>
          </cell>
        </row>
        <row r="12">
          <cell r="G12" t="str">
            <v xml:space="preserve">105400-P.S.R. ALGARROBITO            </v>
          </cell>
          <cell r="J12">
            <v>1</v>
          </cell>
          <cell r="K12">
            <v>3</v>
          </cell>
          <cell r="L12">
            <v>4</v>
          </cell>
        </row>
        <row r="13">
          <cell r="G13" t="str">
            <v>105401-P.S.R. LAS ROJAS</v>
          </cell>
          <cell r="K13">
            <v>1</v>
          </cell>
          <cell r="L13">
            <v>1</v>
          </cell>
        </row>
        <row r="14">
          <cell r="G14" t="str">
            <v>105700-CECOF VILLA EL INDIO</v>
          </cell>
          <cell r="K14">
            <v>4</v>
          </cell>
          <cell r="L14">
            <v>4</v>
          </cell>
        </row>
        <row r="15">
          <cell r="G15" t="str">
            <v>105701-CECOF VILLA ALEMANIA</v>
          </cell>
          <cell r="K15">
            <v>0</v>
          </cell>
          <cell r="L15">
            <v>0</v>
          </cell>
        </row>
        <row r="16">
          <cell r="G16" t="str">
            <v>200402-CECOF ARCOS DE PINAMAR</v>
          </cell>
          <cell r="K16">
            <v>1</v>
          </cell>
          <cell r="L16">
            <v>1</v>
          </cell>
        </row>
        <row r="17">
          <cell r="G17" t="str">
            <v>04102-COQUIMBO</v>
          </cell>
          <cell r="H17">
            <v>104</v>
          </cell>
          <cell r="I17">
            <v>41</v>
          </cell>
          <cell r="J17">
            <v>89</v>
          </cell>
          <cell r="K17">
            <v>95</v>
          </cell>
          <cell r="L17">
            <v>329</v>
          </cell>
        </row>
        <row r="18">
          <cell r="G18" t="str">
            <v>105101-HOSPITAL COQUIMBO</v>
          </cell>
          <cell r="H18">
            <v>6</v>
          </cell>
          <cell r="I18">
            <v>0</v>
          </cell>
          <cell r="J18">
            <v>8</v>
          </cell>
          <cell r="K18">
            <v>2</v>
          </cell>
          <cell r="L18">
            <v>16</v>
          </cell>
        </row>
        <row r="19">
          <cell r="G19" t="str">
            <v>105303-CES. SAN JUAN</v>
          </cell>
          <cell r="H19">
            <v>34</v>
          </cell>
          <cell r="I19">
            <v>1</v>
          </cell>
          <cell r="J19">
            <v>21</v>
          </cell>
          <cell r="K19">
            <v>13</v>
          </cell>
          <cell r="L19">
            <v>69</v>
          </cell>
        </row>
        <row r="20">
          <cell r="G20" t="str">
            <v>105304-CES. SANTA CECILIA</v>
          </cell>
          <cell r="H20">
            <v>6</v>
          </cell>
          <cell r="J20">
            <v>3</v>
          </cell>
          <cell r="K20">
            <v>1</v>
          </cell>
          <cell r="L20">
            <v>10</v>
          </cell>
        </row>
        <row r="21">
          <cell r="G21" t="str">
            <v>105305-CES. TIERRAS BLANCAS</v>
          </cell>
          <cell r="H21">
            <v>43</v>
          </cell>
          <cell r="I21">
            <v>23</v>
          </cell>
          <cell r="J21">
            <v>38</v>
          </cell>
          <cell r="K21">
            <v>60</v>
          </cell>
          <cell r="L21">
            <v>164</v>
          </cell>
        </row>
        <row r="22">
          <cell r="G22" t="str">
            <v>105321-CES. RURAL  TONGOY</v>
          </cell>
          <cell r="J22">
            <v>1</v>
          </cell>
          <cell r="K22">
            <v>6</v>
          </cell>
          <cell r="L22">
            <v>7</v>
          </cell>
        </row>
        <row r="23">
          <cell r="G23" t="str">
            <v>105323-CES. DR. SERGIO AGUILAR</v>
          </cell>
          <cell r="H23">
            <v>1</v>
          </cell>
          <cell r="I23">
            <v>1</v>
          </cell>
          <cell r="J23">
            <v>4</v>
          </cell>
          <cell r="K23">
            <v>5</v>
          </cell>
          <cell r="L23">
            <v>11</v>
          </cell>
        </row>
        <row r="24">
          <cell r="G24" t="str">
            <v>105405-P.S.R. GUANAQUEROS</v>
          </cell>
          <cell r="J24">
            <v>2</v>
          </cell>
          <cell r="L24">
            <v>2</v>
          </cell>
        </row>
        <row r="25">
          <cell r="G25" t="str">
            <v>105406-P.S.R. PAN DE AZUCAR</v>
          </cell>
          <cell r="I25">
            <v>1</v>
          </cell>
          <cell r="L25">
            <v>1</v>
          </cell>
        </row>
        <row r="26">
          <cell r="G26" t="str">
            <v>105600-COSAM Tierras Blancas (CESAM)</v>
          </cell>
          <cell r="H26">
            <v>12</v>
          </cell>
          <cell r="I26">
            <v>10</v>
          </cell>
          <cell r="J26">
            <v>5</v>
          </cell>
          <cell r="K26">
            <v>3</v>
          </cell>
          <cell r="L26">
            <v>30</v>
          </cell>
        </row>
        <row r="27">
          <cell r="G27" t="str">
            <v>105705-CECOF EL ALBA</v>
          </cell>
          <cell r="H27">
            <v>1</v>
          </cell>
          <cell r="I27">
            <v>5</v>
          </cell>
          <cell r="J27">
            <v>7</v>
          </cell>
          <cell r="K27">
            <v>4</v>
          </cell>
          <cell r="L27">
            <v>17</v>
          </cell>
        </row>
        <row r="28">
          <cell r="G28" t="str">
            <v>200273-CECOF PUNTA MIRA</v>
          </cell>
          <cell r="H28">
            <v>1</v>
          </cell>
          <cell r="K28">
            <v>1</v>
          </cell>
          <cell r="L28">
            <v>2</v>
          </cell>
        </row>
        <row r="29">
          <cell r="G29" t="str">
            <v>04103-ANDACOLLO</v>
          </cell>
          <cell r="H29">
            <v>2</v>
          </cell>
          <cell r="I29">
            <v>2</v>
          </cell>
          <cell r="J29">
            <v>17</v>
          </cell>
          <cell r="K29">
            <v>14</v>
          </cell>
          <cell r="L29">
            <v>35</v>
          </cell>
        </row>
        <row r="30">
          <cell r="G30" t="str">
            <v>105106-HOSPITAL ANDACOLLO</v>
          </cell>
          <cell r="H30">
            <v>2</v>
          </cell>
          <cell r="I30">
            <v>2</v>
          </cell>
          <cell r="J30">
            <v>17</v>
          </cell>
          <cell r="K30">
            <v>14</v>
          </cell>
          <cell r="L30">
            <v>35</v>
          </cell>
        </row>
        <row r="31">
          <cell r="G31" t="str">
            <v>04104-LA HIGUERA</v>
          </cell>
          <cell r="H31">
            <v>3</v>
          </cell>
          <cell r="J31">
            <v>1</v>
          </cell>
          <cell r="K31">
            <v>1</v>
          </cell>
          <cell r="L31">
            <v>5</v>
          </cell>
        </row>
        <row r="32">
          <cell r="G32" t="str">
            <v>105314-CES. LA HIGUERA</v>
          </cell>
          <cell r="H32">
            <v>3</v>
          </cell>
          <cell r="K32">
            <v>1</v>
          </cell>
          <cell r="L32">
            <v>4</v>
          </cell>
        </row>
        <row r="33">
          <cell r="G33" t="str">
            <v xml:space="preserve">105500-P.S.R. CALETA HORNOS        </v>
          </cell>
          <cell r="J33">
            <v>1</v>
          </cell>
          <cell r="L33">
            <v>1</v>
          </cell>
        </row>
        <row r="34">
          <cell r="G34" t="str">
            <v>04105-PAIHUANO</v>
          </cell>
          <cell r="I34">
            <v>1</v>
          </cell>
          <cell r="J34">
            <v>1</v>
          </cell>
          <cell r="L34">
            <v>2</v>
          </cell>
        </row>
        <row r="35">
          <cell r="G35" t="str">
            <v>105306-CES. PAIHUANO</v>
          </cell>
          <cell r="I35">
            <v>1</v>
          </cell>
          <cell r="J35">
            <v>1</v>
          </cell>
          <cell r="L35">
            <v>2</v>
          </cell>
        </row>
        <row r="36">
          <cell r="G36" t="str">
            <v>04106-VICUÑA</v>
          </cell>
          <cell r="H36">
            <v>10</v>
          </cell>
          <cell r="I36">
            <v>10</v>
          </cell>
          <cell r="J36">
            <v>12</v>
          </cell>
          <cell r="K36">
            <v>3</v>
          </cell>
          <cell r="L36">
            <v>35</v>
          </cell>
        </row>
        <row r="37">
          <cell r="G37" t="str">
            <v>105107-HOSPITAL VICUÑA</v>
          </cell>
          <cell r="H37">
            <v>7</v>
          </cell>
          <cell r="I37">
            <v>9</v>
          </cell>
          <cell r="J37">
            <v>10</v>
          </cell>
          <cell r="K37">
            <v>2</v>
          </cell>
          <cell r="L37">
            <v>28</v>
          </cell>
        </row>
        <row r="38">
          <cell r="G38" t="str">
            <v>105467-P.S.R. DIAGUITAS</v>
          </cell>
          <cell r="J38">
            <v>1</v>
          </cell>
          <cell r="K38">
            <v>1</v>
          </cell>
          <cell r="L38">
            <v>2</v>
          </cell>
        </row>
        <row r="39">
          <cell r="G39" t="str">
            <v>105502-P.S.R. CALINGASTA</v>
          </cell>
          <cell r="H39">
            <v>3</v>
          </cell>
          <cell r="I39">
            <v>1</v>
          </cell>
          <cell r="J39">
            <v>1</v>
          </cell>
          <cell r="L39">
            <v>5</v>
          </cell>
        </row>
        <row r="40">
          <cell r="G40" t="str">
            <v>04201-ILLAPEL</v>
          </cell>
          <cell r="H40">
            <v>9</v>
          </cell>
          <cell r="I40">
            <v>22</v>
          </cell>
          <cell r="J40">
            <v>18</v>
          </cell>
          <cell r="K40">
            <v>18</v>
          </cell>
          <cell r="L40">
            <v>67</v>
          </cell>
        </row>
        <row r="41">
          <cell r="G41" t="str">
            <v>105103-HOSPITAL ILLAPEL</v>
          </cell>
          <cell r="H41">
            <v>7</v>
          </cell>
          <cell r="I41">
            <v>3</v>
          </cell>
          <cell r="J41">
            <v>10</v>
          </cell>
          <cell r="K41">
            <v>9</v>
          </cell>
          <cell r="L41">
            <v>29</v>
          </cell>
        </row>
        <row r="42">
          <cell r="G42" t="str">
            <v>105326-CESFAM SAN RAFAEL</v>
          </cell>
          <cell r="H42">
            <v>2</v>
          </cell>
          <cell r="I42">
            <v>1</v>
          </cell>
          <cell r="J42">
            <v>3</v>
          </cell>
          <cell r="K42">
            <v>6</v>
          </cell>
          <cell r="L42">
            <v>12</v>
          </cell>
        </row>
        <row r="43">
          <cell r="G43" t="str">
            <v xml:space="preserve">105443-P.S.R. CARCAMO                   </v>
          </cell>
          <cell r="I43">
            <v>1</v>
          </cell>
          <cell r="L43">
            <v>1</v>
          </cell>
        </row>
        <row r="44">
          <cell r="G44" t="str">
            <v>105444-P.S.R. HUINTIL</v>
          </cell>
          <cell r="K44">
            <v>2</v>
          </cell>
          <cell r="L44">
            <v>2</v>
          </cell>
        </row>
        <row r="45">
          <cell r="G45" t="str">
            <v>105445-P.S.R. LIMAHUIDA</v>
          </cell>
          <cell r="J45">
            <v>2</v>
          </cell>
          <cell r="L45">
            <v>2</v>
          </cell>
        </row>
        <row r="46">
          <cell r="G46" t="str">
            <v>105446-P.S.R. MATANCILLA</v>
          </cell>
          <cell r="J46">
            <v>1</v>
          </cell>
          <cell r="L46">
            <v>1</v>
          </cell>
        </row>
        <row r="47">
          <cell r="G47" t="str">
            <v>105447-P.S.R. PERALILLO</v>
          </cell>
          <cell r="I47">
            <v>2</v>
          </cell>
          <cell r="L47">
            <v>2</v>
          </cell>
        </row>
        <row r="48">
          <cell r="G48" t="str">
            <v>105448-P.S.R. SANTA VIRGINIA</v>
          </cell>
          <cell r="I48">
            <v>3</v>
          </cell>
          <cell r="L48">
            <v>3</v>
          </cell>
        </row>
        <row r="49">
          <cell r="G49" t="str">
            <v>105485-P.S.R. PLAN DE HORNOS</v>
          </cell>
          <cell r="I49">
            <v>2</v>
          </cell>
          <cell r="J49">
            <v>1</v>
          </cell>
          <cell r="K49">
            <v>1</v>
          </cell>
          <cell r="L49">
            <v>4</v>
          </cell>
        </row>
        <row r="50">
          <cell r="G50" t="str">
            <v>105486-P.S.R. TUNGA SUR</v>
          </cell>
          <cell r="I50">
            <v>2</v>
          </cell>
          <cell r="L50">
            <v>2</v>
          </cell>
        </row>
        <row r="51">
          <cell r="G51" t="str">
            <v>105487-P.S.R. CAÑAS UNO</v>
          </cell>
          <cell r="I51">
            <v>6</v>
          </cell>
          <cell r="L51">
            <v>6</v>
          </cell>
        </row>
        <row r="52">
          <cell r="G52" t="str">
            <v>105496-P.S.R. PINTACURA SUR</v>
          </cell>
          <cell r="J52">
            <v>1</v>
          </cell>
          <cell r="L52">
            <v>1</v>
          </cell>
        </row>
        <row r="53">
          <cell r="G53" t="str">
            <v>105504-P.S.R. SOCAVON</v>
          </cell>
          <cell r="I53">
            <v>2</v>
          </cell>
          <cell r="L53">
            <v>2</v>
          </cell>
        </row>
        <row r="54">
          <cell r="G54" t="str">
            <v>04203-LOS VILOS</v>
          </cell>
          <cell r="H54">
            <v>1</v>
          </cell>
          <cell r="I54">
            <v>4</v>
          </cell>
          <cell r="J54">
            <v>4</v>
          </cell>
          <cell r="K54">
            <v>6</v>
          </cell>
          <cell r="L54">
            <v>15</v>
          </cell>
        </row>
        <row r="55">
          <cell r="G55" t="str">
            <v>105108-HOSPITAL LOS VILOS</v>
          </cell>
          <cell r="H55">
            <v>1</v>
          </cell>
          <cell r="I55">
            <v>3</v>
          </cell>
          <cell r="J55">
            <v>2</v>
          </cell>
          <cell r="K55">
            <v>6</v>
          </cell>
          <cell r="L55">
            <v>12</v>
          </cell>
        </row>
        <row r="56">
          <cell r="G56" t="str">
            <v xml:space="preserve">105478-P.S.R. CAIMANES                   </v>
          </cell>
          <cell r="J56">
            <v>1</v>
          </cell>
          <cell r="L56">
            <v>1</v>
          </cell>
        </row>
        <row r="57">
          <cell r="G57" t="str">
            <v>105480-P.S.R. QUILIMARI</v>
          </cell>
          <cell r="I57">
            <v>1</v>
          </cell>
          <cell r="J57">
            <v>1</v>
          </cell>
          <cell r="L57">
            <v>2</v>
          </cell>
        </row>
        <row r="58">
          <cell r="G58" t="str">
            <v>04204-SALAMANCA</v>
          </cell>
          <cell r="H58">
            <v>36</v>
          </cell>
          <cell r="I58">
            <v>12</v>
          </cell>
          <cell r="J58">
            <v>9</v>
          </cell>
          <cell r="K58">
            <v>22</v>
          </cell>
          <cell r="L58">
            <v>79</v>
          </cell>
        </row>
        <row r="59">
          <cell r="G59" t="str">
            <v>105104-HOSPITAL SALAMANCA</v>
          </cell>
          <cell r="J59">
            <v>2</v>
          </cell>
          <cell r="K59">
            <v>11</v>
          </cell>
          <cell r="L59">
            <v>13</v>
          </cell>
        </row>
        <row r="60">
          <cell r="G60" t="str">
            <v xml:space="preserve">105452-P.S.R. CUNCUMEN                 </v>
          </cell>
          <cell r="H60">
            <v>2</v>
          </cell>
          <cell r="I60">
            <v>1</v>
          </cell>
          <cell r="L60">
            <v>3</v>
          </cell>
        </row>
        <row r="61">
          <cell r="G61" t="str">
            <v>105453-P.S.R. TRANQUILLA</v>
          </cell>
          <cell r="H61">
            <v>6</v>
          </cell>
          <cell r="I61">
            <v>1</v>
          </cell>
          <cell r="K61">
            <v>1</v>
          </cell>
          <cell r="L61">
            <v>8</v>
          </cell>
        </row>
        <row r="62">
          <cell r="G62" t="str">
            <v>105454-P.S.R. CUNLAGUA</v>
          </cell>
          <cell r="H62">
            <v>3</v>
          </cell>
          <cell r="J62">
            <v>1</v>
          </cell>
          <cell r="K62">
            <v>1</v>
          </cell>
          <cell r="L62">
            <v>5</v>
          </cell>
        </row>
        <row r="63">
          <cell r="G63" t="str">
            <v>105455-P.S.R. CHILLEPIN</v>
          </cell>
          <cell r="H63">
            <v>2</v>
          </cell>
          <cell r="L63">
            <v>2</v>
          </cell>
        </row>
        <row r="64">
          <cell r="G64" t="str">
            <v>105456-P.S.R. LLIMPO</v>
          </cell>
          <cell r="H64">
            <v>0</v>
          </cell>
          <cell r="J64">
            <v>2</v>
          </cell>
          <cell r="K64">
            <v>3</v>
          </cell>
          <cell r="L64">
            <v>5</v>
          </cell>
        </row>
        <row r="65">
          <cell r="G65" t="str">
            <v>105457-P.S.R. SAN AGUSTIN</v>
          </cell>
          <cell r="H65">
            <v>2</v>
          </cell>
          <cell r="K65">
            <v>1</v>
          </cell>
          <cell r="L65">
            <v>3</v>
          </cell>
        </row>
        <row r="66">
          <cell r="G66" t="str">
            <v>105458-P.S.R. TAHUINCO</v>
          </cell>
          <cell r="H66">
            <v>2</v>
          </cell>
          <cell r="I66">
            <v>1</v>
          </cell>
          <cell r="J66">
            <v>1</v>
          </cell>
          <cell r="K66">
            <v>2</v>
          </cell>
          <cell r="L66">
            <v>6</v>
          </cell>
        </row>
        <row r="67">
          <cell r="G67" t="str">
            <v>105491-P.S.R. QUELEN BAJO</v>
          </cell>
          <cell r="H67">
            <v>19</v>
          </cell>
          <cell r="I67">
            <v>3</v>
          </cell>
          <cell r="K67">
            <v>3</v>
          </cell>
          <cell r="L67">
            <v>25</v>
          </cell>
        </row>
        <row r="68">
          <cell r="G68" t="str">
            <v>105492-P.S.R. CAMISA</v>
          </cell>
          <cell r="I68">
            <v>4</v>
          </cell>
          <cell r="L68">
            <v>4</v>
          </cell>
        </row>
        <row r="69">
          <cell r="G69" t="str">
            <v>105501-P.S.R. ARBOLEDA GRANDE</v>
          </cell>
          <cell r="I69">
            <v>2</v>
          </cell>
          <cell r="J69">
            <v>3</v>
          </cell>
          <cell r="L69">
            <v>5</v>
          </cell>
        </row>
        <row r="70">
          <cell r="G70" t="str">
            <v>04301-OVALLE</v>
          </cell>
          <cell r="H70">
            <v>32</v>
          </cell>
          <cell r="I70">
            <v>23</v>
          </cell>
          <cell r="J70">
            <v>74</v>
          </cell>
          <cell r="K70">
            <v>76</v>
          </cell>
          <cell r="L70">
            <v>205</v>
          </cell>
        </row>
        <row r="71">
          <cell r="G71" t="str">
            <v>105102-HOSPITAL OVALLE</v>
          </cell>
          <cell r="H71">
            <v>20</v>
          </cell>
          <cell r="I71">
            <v>10</v>
          </cell>
          <cell r="J71">
            <v>28</v>
          </cell>
          <cell r="K71">
            <v>21</v>
          </cell>
          <cell r="L71">
            <v>79</v>
          </cell>
        </row>
        <row r="72">
          <cell r="G72" t="str">
            <v>105315-CES. RURAL C. DE TAMAYA</v>
          </cell>
          <cell r="H72">
            <v>2</v>
          </cell>
          <cell r="K72">
            <v>1</v>
          </cell>
          <cell r="L72">
            <v>3</v>
          </cell>
        </row>
        <row r="73">
          <cell r="G73" t="str">
            <v>105317-CES. JORGE JORDAN D.</v>
          </cell>
          <cell r="H73">
            <v>4</v>
          </cell>
          <cell r="J73">
            <v>9</v>
          </cell>
          <cell r="K73">
            <v>3</v>
          </cell>
          <cell r="L73">
            <v>16</v>
          </cell>
        </row>
        <row r="74">
          <cell r="G74" t="str">
            <v>105322-CES. MARCOS MACUADA</v>
          </cell>
          <cell r="I74">
            <v>3</v>
          </cell>
          <cell r="J74">
            <v>34</v>
          </cell>
          <cell r="K74">
            <v>25</v>
          </cell>
          <cell r="L74">
            <v>62</v>
          </cell>
        </row>
        <row r="75">
          <cell r="G75" t="str">
            <v>105324-CES. SOTAQUI</v>
          </cell>
          <cell r="I75">
            <v>4</v>
          </cell>
          <cell r="J75">
            <v>1</v>
          </cell>
          <cell r="K75">
            <v>24</v>
          </cell>
          <cell r="L75">
            <v>29</v>
          </cell>
        </row>
        <row r="76">
          <cell r="G76" t="str">
            <v>105417-P.S.R. ALCONES BAJOS</v>
          </cell>
          <cell r="I76">
            <v>1</v>
          </cell>
          <cell r="L76">
            <v>1</v>
          </cell>
        </row>
        <row r="77">
          <cell r="G77" t="str">
            <v>105439-P.S.R. CERRO BLANCO</v>
          </cell>
          <cell r="J77">
            <v>2</v>
          </cell>
          <cell r="L77">
            <v>2</v>
          </cell>
        </row>
        <row r="78">
          <cell r="G78" t="str">
            <v>105507-P.S.R. HUAMALATA</v>
          </cell>
          <cell r="H78">
            <v>1</v>
          </cell>
          <cell r="L78">
            <v>1</v>
          </cell>
        </row>
        <row r="79">
          <cell r="G79" t="str">
            <v>105722-CECOF SAN JOSE DE LA DEHESA</v>
          </cell>
          <cell r="H79">
            <v>1</v>
          </cell>
          <cell r="I79">
            <v>3</v>
          </cell>
          <cell r="L79">
            <v>4</v>
          </cell>
        </row>
        <row r="80">
          <cell r="G80" t="str">
            <v>105723-CECOF LIMARI</v>
          </cell>
          <cell r="H80">
            <v>4</v>
          </cell>
          <cell r="K80">
            <v>2</v>
          </cell>
          <cell r="L80">
            <v>6</v>
          </cell>
        </row>
        <row r="81">
          <cell r="G81" t="str">
            <v>200367-CECOF COLONIA LIMARÍ</v>
          </cell>
          <cell r="I81">
            <v>2</v>
          </cell>
          <cell r="L81">
            <v>2</v>
          </cell>
        </row>
        <row r="82">
          <cell r="G82" t="str">
            <v>04302-COMBARBALÁ</v>
          </cell>
          <cell r="H82">
            <v>3</v>
          </cell>
          <cell r="I82">
            <v>12</v>
          </cell>
          <cell r="J82">
            <v>10</v>
          </cell>
          <cell r="K82">
            <v>8</v>
          </cell>
          <cell r="L82">
            <v>33</v>
          </cell>
        </row>
        <row r="83">
          <cell r="G83" t="str">
            <v>105105-HOSPITAL COMBARBALÁ</v>
          </cell>
          <cell r="I83">
            <v>4</v>
          </cell>
          <cell r="J83">
            <v>6</v>
          </cell>
          <cell r="K83">
            <v>2</v>
          </cell>
          <cell r="L83">
            <v>12</v>
          </cell>
        </row>
        <row r="84">
          <cell r="G84" t="str">
            <v>105433-P.S.R. SAN LORENZO</v>
          </cell>
          <cell r="I84">
            <v>1</v>
          </cell>
          <cell r="J84">
            <v>1</v>
          </cell>
          <cell r="L84">
            <v>2</v>
          </cell>
        </row>
        <row r="85">
          <cell r="G85" t="str">
            <v xml:space="preserve">105459-P.S.R. BARRANCAS                </v>
          </cell>
          <cell r="H85">
            <v>1</v>
          </cell>
          <cell r="L85">
            <v>1</v>
          </cell>
        </row>
        <row r="86">
          <cell r="G86" t="str">
            <v>105460-P.S.R. COGOTI 18</v>
          </cell>
          <cell r="H86">
            <v>1</v>
          </cell>
          <cell r="I86">
            <v>3</v>
          </cell>
          <cell r="J86">
            <v>1</v>
          </cell>
          <cell r="L86">
            <v>5</v>
          </cell>
        </row>
        <row r="87">
          <cell r="G87" t="str">
            <v>105464-P.S.R. LA LIGUA</v>
          </cell>
          <cell r="H87">
            <v>1</v>
          </cell>
          <cell r="I87">
            <v>2</v>
          </cell>
          <cell r="J87">
            <v>2</v>
          </cell>
          <cell r="K87">
            <v>4</v>
          </cell>
          <cell r="L87">
            <v>9</v>
          </cell>
        </row>
        <row r="88">
          <cell r="G88" t="str">
            <v>105490-P.S.R. EL DURAZNO</v>
          </cell>
          <cell r="I88">
            <v>2</v>
          </cell>
          <cell r="K88">
            <v>2</v>
          </cell>
          <cell r="L88">
            <v>4</v>
          </cell>
        </row>
        <row r="89">
          <cell r="G89" t="str">
            <v>04303-MONTE PATRIA</v>
          </cell>
          <cell r="H89">
            <v>39</v>
          </cell>
          <cell r="I89">
            <v>19</v>
          </cell>
          <cell r="J89">
            <v>3</v>
          </cell>
          <cell r="K89">
            <v>2</v>
          </cell>
          <cell r="L89">
            <v>63</v>
          </cell>
        </row>
        <row r="90">
          <cell r="G90" t="str">
            <v>105307-CES. RURAL MONTE PATRIA</v>
          </cell>
          <cell r="H90">
            <v>12</v>
          </cell>
          <cell r="I90">
            <v>12</v>
          </cell>
          <cell r="J90">
            <v>1</v>
          </cell>
          <cell r="K90">
            <v>1</v>
          </cell>
          <cell r="L90">
            <v>26</v>
          </cell>
        </row>
        <row r="91">
          <cell r="G91" t="str">
            <v>105312-CES. RURAL CAREN</v>
          </cell>
          <cell r="H91">
            <v>1</v>
          </cell>
          <cell r="J91">
            <v>1</v>
          </cell>
          <cell r="L91">
            <v>2</v>
          </cell>
        </row>
        <row r="92">
          <cell r="G92" t="str">
            <v>105318-CES. RURAL EL PALQUI</v>
          </cell>
          <cell r="H92">
            <v>23</v>
          </cell>
          <cell r="I92">
            <v>1</v>
          </cell>
          <cell r="L92">
            <v>24</v>
          </cell>
        </row>
        <row r="93">
          <cell r="G93" t="str">
            <v>105425-P.S.R. CHILECITO</v>
          </cell>
          <cell r="I93">
            <v>4</v>
          </cell>
          <cell r="L93">
            <v>4</v>
          </cell>
        </row>
        <row r="94">
          <cell r="G94" t="str">
            <v>105427-P.S.R. HACIENDA VALDIVIA</v>
          </cell>
          <cell r="H94">
            <v>1</v>
          </cell>
          <cell r="L94">
            <v>1</v>
          </cell>
        </row>
        <row r="95">
          <cell r="G95" t="str">
            <v>105430-P.S.R. MIALQUI</v>
          </cell>
          <cell r="K95">
            <v>1</v>
          </cell>
          <cell r="L95">
            <v>1</v>
          </cell>
        </row>
        <row r="96">
          <cell r="G96" t="str">
            <v>105431-P.S.R. PEDREGAL</v>
          </cell>
          <cell r="H96">
            <v>2</v>
          </cell>
          <cell r="J96">
            <v>1</v>
          </cell>
          <cell r="L96">
            <v>3</v>
          </cell>
        </row>
        <row r="97">
          <cell r="G97" t="str">
            <v>105432-P.S.R. RAPEL</v>
          </cell>
          <cell r="I97">
            <v>2</v>
          </cell>
          <cell r="L97">
            <v>2</v>
          </cell>
        </row>
        <row r="98">
          <cell r="G98" t="str">
            <v>04304-PUNITAQUI</v>
          </cell>
          <cell r="H98">
            <v>1</v>
          </cell>
          <cell r="J98">
            <v>1</v>
          </cell>
          <cell r="K98">
            <v>1</v>
          </cell>
          <cell r="L98">
            <v>3</v>
          </cell>
        </row>
        <row r="99">
          <cell r="G99" t="str">
            <v>105308-CES. RURAL PUNITAQUI</v>
          </cell>
          <cell r="H99">
            <v>1</v>
          </cell>
          <cell r="J99">
            <v>1</v>
          </cell>
          <cell r="K99">
            <v>1</v>
          </cell>
          <cell r="L99">
            <v>3</v>
          </cell>
        </row>
        <row r="100">
          <cell r="G100" t="str">
            <v>04305-RIO HURTADO</v>
          </cell>
          <cell r="I100">
            <v>2</v>
          </cell>
          <cell r="J100">
            <v>1</v>
          </cell>
          <cell r="L100">
            <v>3</v>
          </cell>
        </row>
        <row r="101">
          <cell r="G101" t="str">
            <v>105310-CES. RURAL PICHASCA</v>
          </cell>
          <cell r="J101">
            <v>1</v>
          </cell>
          <cell r="L101">
            <v>1</v>
          </cell>
        </row>
        <row r="102">
          <cell r="G102" t="str">
            <v>105409-P.S.R. EL CHAÑAR</v>
          </cell>
          <cell r="I102">
            <v>1</v>
          </cell>
          <cell r="L102">
            <v>1</v>
          </cell>
        </row>
        <row r="103">
          <cell r="G103" t="str">
            <v>105414-P.S.R. SERON</v>
          </cell>
          <cell r="I103">
            <v>1</v>
          </cell>
          <cell r="L103">
            <v>1</v>
          </cell>
        </row>
        <row r="104">
          <cell r="G104" t="str">
            <v>Total general</v>
          </cell>
          <cell r="H104">
            <v>277</v>
          </cell>
          <cell r="I104">
            <v>167</v>
          </cell>
          <cell r="J104">
            <v>281</v>
          </cell>
          <cell r="K104">
            <v>293</v>
          </cell>
          <cell r="L104">
            <v>1018</v>
          </cell>
        </row>
      </sheetData>
      <sheetData sheetId="8">
        <row r="3">
          <cell r="G3" t="str">
            <v>Suma de Total</v>
          </cell>
          <cell r="H3" t="str">
            <v>Etiquetas de columna</v>
          </cell>
          <cell r="T3" t="str">
            <v>Suma de Total</v>
          </cell>
          <cell r="U3" t="str">
            <v>Etiquetas de columna</v>
          </cell>
          <cell r="AG3" t="str">
            <v>Suma de Total</v>
          </cell>
          <cell r="AH3" t="str">
            <v>Etiquetas de columna</v>
          </cell>
          <cell r="AT3" t="str">
            <v>Suma de Total</v>
          </cell>
          <cell r="AU3" t="str">
            <v>Etiquetas de columna</v>
          </cell>
        </row>
        <row r="4">
          <cell r="G4" t="str">
            <v>Etiquetas de fila</v>
          </cell>
          <cell r="H4">
            <v>1</v>
          </cell>
          <cell r="I4">
            <v>2</v>
          </cell>
          <cell r="J4">
            <v>3</v>
          </cell>
          <cell r="K4">
            <v>4</v>
          </cell>
          <cell r="L4" t="str">
            <v>Total general</v>
          </cell>
          <cell r="T4" t="str">
            <v>Etiquetas de fila</v>
          </cell>
          <cell r="U4">
            <v>1</v>
          </cell>
          <cell r="V4">
            <v>2</v>
          </cell>
          <cell r="W4">
            <v>3</v>
          </cell>
          <cell r="X4">
            <v>4</v>
          </cell>
          <cell r="Y4" t="str">
            <v>Total general</v>
          </cell>
          <cell r="AG4" t="str">
            <v>Etiquetas de fila</v>
          </cell>
          <cell r="AH4">
            <v>1</v>
          </cell>
          <cell r="AI4">
            <v>2</v>
          </cell>
          <cell r="AJ4">
            <v>3</v>
          </cell>
          <cell r="AK4">
            <v>4</v>
          </cell>
          <cell r="AL4" t="str">
            <v>Total general</v>
          </cell>
          <cell r="AT4" t="str">
            <v>Etiquetas de fila</v>
          </cell>
          <cell r="AU4">
            <v>1</v>
          </cell>
          <cell r="AV4">
            <v>2</v>
          </cell>
          <cell r="AW4">
            <v>3</v>
          </cell>
          <cell r="AX4">
            <v>4</v>
          </cell>
          <cell r="AY4" t="str">
            <v>Total general</v>
          </cell>
        </row>
        <row r="5">
          <cell r="G5" t="str">
            <v>04101-LA SERENA</v>
          </cell>
          <cell r="H5">
            <v>3558</v>
          </cell>
          <cell r="I5">
            <v>2418</v>
          </cell>
          <cell r="J5">
            <v>3430</v>
          </cell>
          <cell r="K5">
            <v>3399</v>
          </cell>
          <cell r="L5">
            <v>12805</v>
          </cell>
          <cell r="T5" t="str">
            <v>04101-LA SERENA</v>
          </cell>
          <cell r="U5">
            <v>29</v>
          </cell>
          <cell r="V5">
            <v>17</v>
          </cell>
          <cell r="W5">
            <v>29</v>
          </cell>
          <cell r="X5">
            <v>43</v>
          </cell>
          <cell r="Y5">
            <v>118</v>
          </cell>
          <cell r="AG5" t="str">
            <v>04101-LA SERENA</v>
          </cell>
          <cell r="AH5">
            <v>379</v>
          </cell>
          <cell r="AI5">
            <v>253</v>
          </cell>
          <cell r="AJ5">
            <v>356</v>
          </cell>
          <cell r="AK5">
            <v>380</v>
          </cell>
          <cell r="AL5">
            <v>1368</v>
          </cell>
          <cell r="AT5" t="str">
            <v>04101-LA SERENA</v>
          </cell>
          <cell r="AU5">
            <v>64</v>
          </cell>
          <cell r="AV5">
            <v>44</v>
          </cell>
          <cell r="AW5">
            <v>41</v>
          </cell>
          <cell r="AX5">
            <v>30</v>
          </cell>
          <cell r="AY5">
            <v>179</v>
          </cell>
        </row>
        <row r="6">
          <cell r="G6" t="str">
            <v>105011-PRAIS</v>
          </cell>
          <cell r="H6">
            <v>110</v>
          </cell>
          <cell r="I6">
            <v>83</v>
          </cell>
          <cell r="J6">
            <v>108</v>
          </cell>
          <cell r="K6">
            <v>147</v>
          </cell>
          <cell r="L6">
            <v>448</v>
          </cell>
          <cell r="T6" t="str">
            <v>105100-HOSPITAL LA SERENA</v>
          </cell>
          <cell r="U6">
            <v>29</v>
          </cell>
          <cell r="V6">
            <v>17</v>
          </cell>
          <cell r="W6">
            <v>29</v>
          </cell>
          <cell r="X6">
            <v>38</v>
          </cell>
          <cell r="Y6">
            <v>113</v>
          </cell>
          <cell r="AG6" t="str">
            <v>105011-PRAIS</v>
          </cell>
          <cell r="AH6">
            <v>91</v>
          </cell>
          <cell r="AI6">
            <v>73</v>
          </cell>
          <cell r="AJ6">
            <v>80</v>
          </cell>
          <cell r="AK6">
            <v>117</v>
          </cell>
          <cell r="AL6">
            <v>361</v>
          </cell>
          <cell r="AT6" t="str">
            <v>105100-HOSPITAL LA SERENA</v>
          </cell>
          <cell r="AU6">
            <v>40</v>
          </cell>
          <cell r="AV6">
            <v>25</v>
          </cell>
          <cell r="AW6">
            <v>30</v>
          </cell>
          <cell r="AX6">
            <v>10</v>
          </cell>
          <cell r="AY6">
            <v>105</v>
          </cell>
        </row>
        <row r="7">
          <cell r="G7" t="str">
            <v>105100-HOSPITAL LA SERENA</v>
          </cell>
          <cell r="H7">
            <v>994</v>
          </cell>
          <cell r="I7">
            <v>632</v>
          </cell>
          <cell r="J7">
            <v>1045</v>
          </cell>
          <cell r="K7">
            <v>992</v>
          </cell>
          <cell r="L7">
            <v>3663</v>
          </cell>
          <cell r="T7" t="str">
            <v>105702-CECOF VILLA LAMBERT</v>
          </cell>
          <cell r="X7">
            <v>5</v>
          </cell>
          <cell r="Y7">
            <v>5</v>
          </cell>
          <cell r="AG7" t="str">
            <v>105100-HOSPITAL LA SERENA</v>
          </cell>
          <cell r="AH7">
            <v>288</v>
          </cell>
          <cell r="AI7">
            <v>180</v>
          </cell>
          <cell r="AJ7">
            <v>276</v>
          </cell>
          <cell r="AK7">
            <v>263</v>
          </cell>
          <cell r="AL7">
            <v>1007</v>
          </cell>
          <cell r="AT7" t="str">
            <v>105300-CES. CARDENAL CARO</v>
          </cell>
          <cell r="AU7">
            <v>3</v>
          </cell>
          <cell r="AW7">
            <v>4</v>
          </cell>
          <cell r="AX7">
            <v>14</v>
          </cell>
          <cell r="AY7">
            <v>21</v>
          </cell>
        </row>
        <row r="8">
          <cell r="G8" t="str">
            <v>105300-CES. CARDENAL CARO</v>
          </cell>
          <cell r="H8">
            <v>436</v>
          </cell>
          <cell r="I8">
            <v>350</v>
          </cell>
          <cell r="J8">
            <v>420</v>
          </cell>
          <cell r="K8">
            <v>359</v>
          </cell>
          <cell r="L8">
            <v>1565</v>
          </cell>
          <cell r="T8" t="str">
            <v>04102-COQUIMBO</v>
          </cell>
          <cell r="V8">
            <v>3</v>
          </cell>
          <cell r="W8">
            <v>1</v>
          </cell>
          <cell r="X8">
            <v>6</v>
          </cell>
          <cell r="Y8">
            <v>10</v>
          </cell>
          <cell r="AG8" t="str">
            <v>04102-COQUIMBO</v>
          </cell>
          <cell r="AH8">
            <v>418</v>
          </cell>
          <cell r="AI8">
            <v>232</v>
          </cell>
          <cell r="AJ8">
            <v>416</v>
          </cell>
          <cell r="AK8">
            <v>367</v>
          </cell>
          <cell r="AL8">
            <v>1433</v>
          </cell>
          <cell r="AT8" t="str">
            <v>105301-CES. LAS COMPAÑIAS</v>
          </cell>
          <cell r="AW8">
            <v>2</v>
          </cell>
          <cell r="AX8">
            <v>3</v>
          </cell>
          <cell r="AY8">
            <v>5</v>
          </cell>
        </row>
        <row r="9">
          <cell r="G9" t="str">
            <v>105301-CES. LAS COMPAÑIAS</v>
          </cell>
          <cell r="H9">
            <v>495</v>
          </cell>
          <cell r="I9">
            <v>380</v>
          </cell>
          <cell r="J9">
            <v>386</v>
          </cell>
          <cell r="K9">
            <v>349</v>
          </cell>
          <cell r="L9">
            <v>1610</v>
          </cell>
          <cell r="T9" t="str">
            <v>105304-CES. SANTA CECILIA</v>
          </cell>
          <cell r="X9">
            <v>4</v>
          </cell>
          <cell r="Y9">
            <v>4</v>
          </cell>
          <cell r="AG9" t="str">
            <v>105101-HOSPITAL COQUIMBO</v>
          </cell>
          <cell r="AH9">
            <v>51</v>
          </cell>
          <cell r="AI9">
            <v>50</v>
          </cell>
          <cell r="AJ9">
            <v>79</v>
          </cell>
          <cell r="AK9">
            <v>81</v>
          </cell>
          <cell r="AL9">
            <v>261</v>
          </cell>
          <cell r="AT9" t="str">
            <v>105302-CES. PEDRO AGUIRRE C.</v>
          </cell>
          <cell r="AU9">
            <v>17</v>
          </cell>
          <cell r="AV9">
            <v>9</v>
          </cell>
          <cell r="AW9">
            <v>3</v>
          </cell>
          <cell r="AY9">
            <v>29</v>
          </cell>
        </row>
        <row r="10">
          <cell r="G10" t="str">
            <v>105302-CES. PEDRO AGUIRRE C.</v>
          </cell>
          <cell r="H10">
            <v>239</v>
          </cell>
          <cell r="I10">
            <v>198</v>
          </cell>
          <cell r="J10">
            <v>246</v>
          </cell>
          <cell r="K10">
            <v>218</v>
          </cell>
          <cell r="L10">
            <v>901</v>
          </cell>
          <cell r="T10" t="str">
            <v>105305-CES. TIERRAS BLANCAS</v>
          </cell>
          <cell r="V10">
            <v>1</v>
          </cell>
          <cell r="Y10">
            <v>1</v>
          </cell>
          <cell r="AG10" t="str">
            <v>105303-CES. SAN JUAN</v>
          </cell>
          <cell r="AH10">
            <v>1</v>
          </cell>
          <cell r="AL10">
            <v>1</v>
          </cell>
          <cell r="AT10" t="str">
            <v>105313-CES. SCHAFFHAUSER</v>
          </cell>
          <cell r="AV10">
            <v>6</v>
          </cell>
          <cell r="AY10">
            <v>6</v>
          </cell>
        </row>
        <row r="11">
          <cell r="G11" t="str">
            <v>105313-CES. SCHAFFHAUSER</v>
          </cell>
          <cell r="H11">
            <v>425</v>
          </cell>
          <cell r="I11">
            <v>310</v>
          </cell>
          <cell r="J11">
            <v>500</v>
          </cell>
          <cell r="K11">
            <v>508</v>
          </cell>
          <cell r="L11">
            <v>1743</v>
          </cell>
          <cell r="T11" t="str">
            <v>105600-COSAM Tierras Blancas (CESAM)</v>
          </cell>
          <cell r="V11">
            <v>2</v>
          </cell>
          <cell r="W11">
            <v>1</v>
          </cell>
          <cell r="X11">
            <v>2</v>
          </cell>
          <cell r="Y11">
            <v>5</v>
          </cell>
          <cell r="AG11" t="str">
            <v>105304-CES. SANTA CECILIA</v>
          </cell>
          <cell r="AH11">
            <v>119</v>
          </cell>
          <cell r="AI11">
            <v>62</v>
          </cell>
          <cell r="AJ11">
            <v>133</v>
          </cell>
          <cell r="AK11">
            <v>68</v>
          </cell>
          <cell r="AL11">
            <v>382</v>
          </cell>
          <cell r="AT11" t="str">
            <v>105319-CES. CARDENAL R.S.H.</v>
          </cell>
          <cell r="AU11">
            <v>3</v>
          </cell>
          <cell r="AV11">
            <v>3</v>
          </cell>
          <cell r="AY11">
            <v>6</v>
          </cell>
        </row>
        <row r="12">
          <cell r="G12" t="str">
            <v>105319-CES. CARDENAL R.S.H.</v>
          </cell>
          <cell r="H12">
            <v>352</v>
          </cell>
          <cell r="I12">
            <v>265</v>
          </cell>
          <cell r="J12">
            <v>260</v>
          </cell>
          <cell r="K12">
            <v>271</v>
          </cell>
          <cell r="L12">
            <v>1148</v>
          </cell>
          <cell r="T12" t="str">
            <v>04201-ILLAPEL</v>
          </cell>
          <cell r="U12">
            <v>9</v>
          </cell>
          <cell r="V12">
            <v>15</v>
          </cell>
          <cell r="W12">
            <v>21</v>
          </cell>
          <cell r="X12">
            <v>22</v>
          </cell>
          <cell r="Y12">
            <v>67</v>
          </cell>
          <cell r="AG12" t="str">
            <v>105305-CES. TIERRAS BLANCAS</v>
          </cell>
          <cell r="AH12">
            <v>41</v>
          </cell>
          <cell r="AI12">
            <v>28</v>
          </cell>
          <cell r="AJ12">
            <v>60</v>
          </cell>
          <cell r="AK12">
            <v>45</v>
          </cell>
          <cell r="AL12">
            <v>174</v>
          </cell>
          <cell r="AT12" t="str">
            <v>105700-CECOF VILLA EL INDIO</v>
          </cell>
          <cell r="AW12">
            <v>2</v>
          </cell>
          <cell r="AX12">
            <v>3</v>
          </cell>
          <cell r="AY12">
            <v>5</v>
          </cell>
        </row>
        <row r="13">
          <cell r="G13" t="str">
            <v>105325-CESFAM JUAN PABLO II</v>
          </cell>
          <cell r="H13">
            <v>308</v>
          </cell>
          <cell r="I13">
            <v>89</v>
          </cell>
          <cell r="J13">
            <v>319</v>
          </cell>
          <cell r="K13">
            <v>248</v>
          </cell>
          <cell r="L13">
            <v>964</v>
          </cell>
          <cell r="T13" t="str">
            <v>105103-HOSPITAL ILLAPEL</v>
          </cell>
          <cell r="U13">
            <v>9</v>
          </cell>
          <cell r="V13">
            <v>15</v>
          </cell>
          <cell r="W13">
            <v>21</v>
          </cell>
          <cell r="X13">
            <v>22</v>
          </cell>
          <cell r="Y13">
            <v>67</v>
          </cell>
          <cell r="AG13" t="str">
            <v>105323-CES. DR. SERGIO AGUILAR</v>
          </cell>
          <cell r="AH13">
            <v>16</v>
          </cell>
          <cell r="AI13">
            <v>2</v>
          </cell>
          <cell r="AL13">
            <v>18</v>
          </cell>
          <cell r="AT13" t="str">
            <v>200402-CECOF ARCOS DE PINAMAR</v>
          </cell>
          <cell r="AU13">
            <v>1</v>
          </cell>
          <cell r="AV13">
            <v>1</v>
          </cell>
          <cell r="AY13">
            <v>2</v>
          </cell>
        </row>
        <row r="14">
          <cell r="G14" t="str">
            <v xml:space="preserve">105400-P.S.R. ALGARROBITO            </v>
          </cell>
          <cell r="H14">
            <v>42</v>
          </cell>
          <cell r="I14">
            <v>36</v>
          </cell>
          <cell r="J14">
            <v>27</v>
          </cell>
          <cell r="K14">
            <v>65</v>
          </cell>
          <cell r="L14">
            <v>170</v>
          </cell>
          <cell r="T14" t="str">
            <v>04203-LOS VILOS</v>
          </cell>
          <cell r="U14">
            <v>32</v>
          </cell>
          <cell r="V14">
            <v>4</v>
          </cell>
          <cell r="W14">
            <v>44</v>
          </cell>
          <cell r="X14">
            <v>48</v>
          </cell>
          <cell r="Y14">
            <v>128</v>
          </cell>
          <cell r="AG14" t="str">
            <v>105406-P.S.R. PAN DE AZUCAR</v>
          </cell>
          <cell r="AH14">
            <v>10</v>
          </cell>
          <cell r="AI14">
            <v>5</v>
          </cell>
          <cell r="AJ14">
            <v>10</v>
          </cell>
          <cell r="AK14">
            <v>16</v>
          </cell>
          <cell r="AL14">
            <v>41</v>
          </cell>
          <cell r="AT14" t="str">
            <v>04102-COQUIMBO</v>
          </cell>
          <cell r="AU14">
            <v>47</v>
          </cell>
          <cell r="AV14">
            <v>97</v>
          </cell>
          <cell r="AW14">
            <v>63</v>
          </cell>
          <cell r="AX14">
            <v>72</v>
          </cell>
          <cell r="AY14">
            <v>279</v>
          </cell>
        </row>
        <row r="15">
          <cell r="G15" t="str">
            <v>105401-P.S.R. LAS ROJAS</v>
          </cell>
          <cell r="H15">
            <v>5</v>
          </cell>
          <cell r="I15">
            <v>4</v>
          </cell>
          <cell r="J15">
            <v>5</v>
          </cell>
          <cell r="K15">
            <v>9</v>
          </cell>
          <cell r="L15">
            <v>23</v>
          </cell>
          <cell r="T15" t="str">
            <v>105108-HOSPITAL LOS VILOS</v>
          </cell>
          <cell r="U15">
            <v>30</v>
          </cell>
          <cell r="W15">
            <v>32</v>
          </cell>
          <cell r="X15">
            <v>48</v>
          </cell>
          <cell r="Y15">
            <v>110</v>
          </cell>
          <cell r="AG15" t="str">
            <v>105600-COSAM Tierras Blancas (CESAM)</v>
          </cell>
          <cell r="AH15">
            <v>134</v>
          </cell>
          <cell r="AI15">
            <v>67</v>
          </cell>
          <cell r="AJ15">
            <v>92</v>
          </cell>
          <cell r="AK15">
            <v>125</v>
          </cell>
          <cell r="AL15">
            <v>418</v>
          </cell>
          <cell r="AT15" t="str">
            <v>105101-HOSPITAL COQUIMBO</v>
          </cell>
          <cell r="AU15">
            <v>31</v>
          </cell>
          <cell r="AV15">
            <v>78</v>
          </cell>
          <cell r="AW15">
            <v>32</v>
          </cell>
          <cell r="AX15">
            <v>28</v>
          </cell>
          <cell r="AY15">
            <v>169</v>
          </cell>
        </row>
        <row r="16">
          <cell r="G16" t="str">
            <v>105402-P.S.R. EL ROMERO</v>
          </cell>
          <cell r="H16">
            <v>7</v>
          </cell>
          <cell r="I16">
            <v>5</v>
          </cell>
          <cell r="J16">
            <v>5</v>
          </cell>
          <cell r="K16">
            <v>22</v>
          </cell>
          <cell r="L16">
            <v>39</v>
          </cell>
          <cell r="T16" t="str">
            <v>105479-P.S.R. GUANGUALI</v>
          </cell>
          <cell r="U16">
            <v>2</v>
          </cell>
          <cell r="Y16">
            <v>2</v>
          </cell>
          <cell r="AG16" t="str">
            <v>105705-CECOF EL ALBA</v>
          </cell>
          <cell r="AH16">
            <v>46</v>
          </cell>
          <cell r="AI16">
            <v>18</v>
          </cell>
          <cell r="AJ16">
            <v>42</v>
          </cell>
          <cell r="AK16">
            <v>32</v>
          </cell>
          <cell r="AL16">
            <v>138</v>
          </cell>
          <cell r="AT16" t="str">
            <v>105305-CES. TIERRAS BLANCAS</v>
          </cell>
          <cell r="AW16">
            <v>2</v>
          </cell>
          <cell r="AX16">
            <v>2</v>
          </cell>
          <cell r="AY16">
            <v>4</v>
          </cell>
        </row>
        <row r="17">
          <cell r="G17" t="str">
            <v>105499-P.S.R. LAMBERT</v>
          </cell>
          <cell r="H17">
            <v>3</v>
          </cell>
          <cell r="I17">
            <v>6</v>
          </cell>
          <cell r="J17">
            <v>8</v>
          </cell>
          <cell r="K17">
            <v>26</v>
          </cell>
          <cell r="L17">
            <v>43</v>
          </cell>
          <cell r="T17" t="str">
            <v>105480-P.S.R. QUILIMARI</v>
          </cell>
          <cell r="V17">
            <v>4</v>
          </cell>
          <cell r="W17">
            <v>12</v>
          </cell>
          <cell r="Y17">
            <v>16</v>
          </cell>
          <cell r="AG17" t="str">
            <v>04105-PAIHUANO</v>
          </cell>
          <cell r="AH17">
            <v>14</v>
          </cell>
          <cell r="AI17">
            <v>13</v>
          </cell>
          <cell r="AJ17">
            <v>31</v>
          </cell>
          <cell r="AK17">
            <v>27</v>
          </cell>
          <cell r="AL17">
            <v>85</v>
          </cell>
          <cell r="AT17" t="str">
            <v>105600-COSAM Tierras Blancas (CESAM)</v>
          </cell>
          <cell r="AU17">
            <v>16</v>
          </cell>
          <cell r="AV17">
            <v>19</v>
          </cell>
          <cell r="AW17">
            <v>29</v>
          </cell>
          <cell r="AX17">
            <v>42</v>
          </cell>
          <cell r="AY17">
            <v>106</v>
          </cell>
        </row>
        <row r="18">
          <cell r="G18" t="str">
            <v>105700-CECOF VILLA EL INDIO</v>
          </cell>
          <cell r="H18">
            <v>53</v>
          </cell>
          <cell r="I18">
            <v>8</v>
          </cell>
          <cell r="J18">
            <v>45</v>
          </cell>
          <cell r="K18">
            <v>80</v>
          </cell>
          <cell r="L18">
            <v>186</v>
          </cell>
          <cell r="T18" t="str">
            <v>04204-SALAMANCA</v>
          </cell>
          <cell r="U18">
            <v>2</v>
          </cell>
          <cell r="W18">
            <v>19</v>
          </cell>
          <cell r="Y18">
            <v>21</v>
          </cell>
          <cell r="AG18" t="str">
            <v>105306-CES. PAIHUANO</v>
          </cell>
          <cell r="AH18">
            <v>11</v>
          </cell>
          <cell r="AI18">
            <v>8</v>
          </cell>
          <cell r="AJ18">
            <v>24</v>
          </cell>
          <cell r="AK18">
            <v>24</v>
          </cell>
          <cell r="AL18">
            <v>67</v>
          </cell>
          <cell r="AT18" t="str">
            <v>04106-VICUÑA</v>
          </cell>
          <cell r="AU18">
            <v>1</v>
          </cell>
          <cell r="AY18">
            <v>1</v>
          </cell>
        </row>
        <row r="19">
          <cell r="G19" t="str">
            <v>105701-CECOF VILLA ALEMANIA</v>
          </cell>
          <cell r="H19">
            <v>47</v>
          </cell>
          <cell r="I19">
            <v>29</v>
          </cell>
          <cell r="J19">
            <v>32</v>
          </cell>
          <cell r="K19">
            <v>48</v>
          </cell>
          <cell r="L19">
            <v>156</v>
          </cell>
          <cell r="T19" t="str">
            <v xml:space="preserve">105452-P.S.R. CUNCUMEN                 </v>
          </cell>
          <cell r="W19">
            <v>4</v>
          </cell>
          <cell r="Y19">
            <v>4</v>
          </cell>
          <cell r="AG19" t="str">
            <v>105475-P.S.R. HORCON</v>
          </cell>
          <cell r="AH19">
            <v>2</v>
          </cell>
          <cell r="AI19">
            <v>3</v>
          </cell>
          <cell r="AK19">
            <v>1</v>
          </cell>
          <cell r="AL19">
            <v>6</v>
          </cell>
          <cell r="AT19" t="str">
            <v>105471-P.S.R. PERALILLO</v>
          </cell>
          <cell r="AU19">
            <v>1</v>
          </cell>
          <cell r="AY19">
            <v>1</v>
          </cell>
        </row>
        <row r="20">
          <cell r="G20" t="str">
            <v>105702-CECOF VILLA LAMBERT</v>
          </cell>
          <cell r="H20">
            <v>24</v>
          </cell>
          <cell r="I20">
            <v>2</v>
          </cell>
          <cell r="J20">
            <v>4</v>
          </cell>
          <cell r="K20">
            <v>32</v>
          </cell>
          <cell r="L20">
            <v>62</v>
          </cell>
          <cell r="T20" t="str">
            <v>105453-P.S.R. TRANQUILLA</v>
          </cell>
          <cell r="W20">
            <v>2</v>
          </cell>
          <cell r="Y20">
            <v>2</v>
          </cell>
          <cell r="AG20" t="str">
            <v>105476-P.S.R. MONTE GRANDE</v>
          </cell>
          <cell r="AJ20">
            <v>4</v>
          </cell>
          <cell r="AL20">
            <v>4</v>
          </cell>
          <cell r="AT20" t="str">
            <v>04201-ILLAPEL</v>
          </cell>
          <cell r="AU20">
            <v>2</v>
          </cell>
          <cell r="AV20">
            <v>1</v>
          </cell>
          <cell r="AW20">
            <v>11</v>
          </cell>
          <cell r="AX20">
            <v>37</v>
          </cell>
          <cell r="AY20">
            <v>51</v>
          </cell>
        </row>
        <row r="21">
          <cell r="G21" t="str">
            <v>200402-CECOF ARCOS DE PINAMAR</v>
          </cell>
          <cell r="H21">
            <v>18</v>
          </cell>
          <cell r="I21">
            <v>21</v>
          </cell>
          <cell r="J21">
            <v>20</v>
          </cell>
          <cell r="K21">
            <v>25</v>
          </cell>
          <cell r="L21">
            <v>84</v>
          </cell>
          <cell r="T21" t="str">
            <v>105455-P.S.R. CHILLEPIN</v>
          </cell>
          <cell r="U21">
            <v>2</v>
          </cell>
          <cell r="Y21">
            <v>2</v>
          </cell>
          <cell r="AG21" t="str">
            <v>105477-P.S.R. PISCO ELQUI</v>
          </cell>
          <cell r="AH21">
            <v>1</v>
          </cell>
          <cell r="AI21">
            <v>2</v>
          </cell>
          <cell r="AJ21">
            <v>3</v>
          </cell>
          <cell r="AK21">
            <v>2</v>
          </cell>
          <cell r="AL21">
            <v>8</v>
          </cell>
          <cell r="AT21" t="str">
            <v>105103-HOSPITAL ILLAPEL</v>
          </cell>
          <cell r="AW21">
            <v>11</v>
          </cell>
          <cell r="AX21">
            <v>37</v>
          </cell>
          <cell r="AY21">
            <v>48</v>
          </cell>
        </row>
        <row r="22">
          <cell r="G22" t="str">
            <v>04102-COQUIMBO</v>
          </cell>
          <cell r="H22">
            <v>3436</v>
          </cell>
          <cell r="I22">
            <v>2698</v>
          </cell>
          <cell r="J22">
            <v>3295</v>
          </cell>
          <cell r="K22">
            <v>3513</v>
          </cell>
          <cell r="L22">
            <v>12942</v>
          </cell>
          <cell r="T22" t="str">
            <v>105456-P.S.R. LLIMPO</v>
          </cell>
          <cell r="W22">
            <v>2</v>
          </cell>
          <cell r="Y22">
            <v>2</v>
          </cell>
          <cell r="AG22" t="str">
            <v>04201-ILLAPEL</v>
          </cell>
          <cell r="AH22">
            <v>120</v>
          </cell>
          <cell r="AI22">
            <v>113</v>
          </cell>
          <cell r="AJ22">
            <v>129</v>
          </cell>
          <cell r="AK22">
            <v>173</v>
          </cell>
          <cell r="AL22">
            <v>535</v>
          </cell>
          <cell r="AT22" t="str">
            <v>200366-CESFAM URBANO II</v>
          </cell>
          <cell r="AU22">
            <v>2</v>
          </cell>
          <cell r="AV22">
            <v>1</v>
          </cell>
          <cell r="AY22">
            <v>3</v>
          </cell>
        </row>
        <row r="23">
          <cell r="G23" t="str">
            <v>105101-HOSPITAL COQUIMBO</v>
          </cell>
          <cell r="H23">
            <v>504</v>
          </cell>
          <cell r="I23">
            <v>333</v>
          </cell>
          <cell r="J23">
            <v>348</v>
          </cell>
          <cell r="K23">
            <v>466</v>
          </cell>
          <cell r="L23">
            <v>1651</v>
          </cell>
          <cell r="T23" t="str">
            <v>105457-P.S.R. SAN AGUSTIN</v>
          </cell>
          <cell r="W23">
            <v>1</v>
          </cell>
          <cell r="Y23">
            <v>1</v>
          </cell>
          <cell r="AG23" t="str">
            <v>105103-HOSPITAL ILLAPEL</v>
          </cell>
          <cell r="AH23">
            <v>65</v>
          </cell>
          <cell r="AI23">
            <v>90</v>
          </cell>
          <cell r="AJ23">
            <v>81</v>
          </cell>
          <cell r="AK23">
            <v>134</v>
          </cell>
          <cell r="AL23">
            <v>370</v>
          </cell>
          <cell r="AT23" t="str">
            <v>04202-CANELA</v>
          </cell>
          <cell r="AW23">
            <v>1</v>
          </cell>
          <cell r="AY23">
            <v>1</v>
          </cell>
        </row>
        <row r="24">
          <cell r="G24" t="str">
            <v>105303-CES. SAN JUAN</v>
          </cell>
          <cell r="H24">
            <v>367</v>
          </cell>
          <cell r="I24">
            <v>274</v>
          </cell>
          <cell r="J24">
            <v>391</v>
          </cell>
          <cell r="K24">
            <v>647</v>
          </cell>
          <cell r="L24">
            <v>1679</v>
          </cell>
          <cell r="T24" t="str">
            <v>105458-P.S.R. TAHUINCO</v>
          </cell>
          <cell r="W24">
            <v>2</v>
          </cell>
          <cell r="Y24">
            <v>2</v>
          </cell>
          <cell r="AG24" t="str">
            <v>105326-CESFAM SAN RAFAEL</v>
          </cell>
          <cell r="AH24">
            <v>55</v>
          </cell>
          <cell r="AI24">
            <v>23</v>
          </cell>
          <cell r="AJ24">
            <v>48</v>
          </cell>
          <cell r="AK24">
            <v>39</v>
          </cell>
          <cell r="AL24">
            <v>165</v>
          </cell>
          <cell r="AT24" t="str">
            <v>105309-CES. RURAL CANELA</v>
          </cell>
          <cell r="AW24">
            <v>1</v>
          </cell>
          <cell r="AY24">
            <v>1</v>
          </cell>
        </row>
        <row r="25">
          <cell r="G25" t="str">
            <v>105304-CES. SANTA CECILIA</v>
          </cell>
          <cell r="H25">
            <v>608</v>
          </cell>
          <cell r="I25">
            <v>447</v>
          </cell>
          <cell r="J25">
            <v>526</v>
          </cell>
          <cell r="K25">
            <v>276</v>
          </cell>
          <cell r="L25">
            <v>1857</v>
          </cell>
          <cell r="T25" t="str">
            <v>105491-P.S.R. QUELEN BAJO</v>
          </cell>
          <cell r="W25">
            <v>5</v>
          </cell>
          <cell r="Y25">
            <v>5</v>
          </cell>
          <cell r="AG25" t="str">
            <v>04203-LOS VILOS</v>
          </cell>
          <cell r="AH25">
            <v>57</v>
          </cell>
          <cell r="AJ25">
            <v>60</v>
          </cell>
          <cell r="AK25">
            <v>67</v>
          </cell>
          <cell r="AL25">
            <v>184</v>
          </cell>
          <cell r="AT25" t="str">
            <v>04301-OVALLE</v>
          </cell>
          <cell r="AU25">
            <v>72</v>
          </cell>
          <cell r="AV25">
            <v>72</v>
          </cell>
          <cell r="AW25">
            <v>77</v>
          </cell>
          <cell r="AX25">
            <v>85</v>
          </cell>
          <cell r="AY25">
            <v>306</v>
          </cell>
        </row>
        <row r="26">
          <cell r="G26" t="str">
            <v>105305-CES. TIERRAS BLANCAS</v>
          </cell>
          <cell r="H26">
            <v>816</v>
          </cell>
          <cell r="I26">
            <v>483</v>
          </cell>
          <cell r="J26">
            <v>775</v>
          </cell>
          <cell r="K26">
            <v>827</v>
          </cell>
          <cell r="L26">
            <v>2901</v>
          </cell>
          <cell r="T26" t="str">
            <v>105501-P.S.R. ARBOLEDA GRANDE</v>
          </cell>
          <cell r="W26">
            <v>3</v>
          </cell>
          <cell r="Y26">
            <v>3</v>
          </cell>
          <cell r="AG26" t="str">
            <v>105108-HOSPITAL LOS VILOS</v>
          </cell>
          <cell r="AH26">
            <v>57</v>
          </cell>
          <cell r="AJ26">
            <v>60</v>
          </cell>
          <cell r="AK26">
            <v>67</v>
          </cell>
          <cell r="AL26">
            <v>184</v>
          </cell>
          <cell r="AT26" t="str">
            <v>105102-HOSPITAL OVALLE</v>
          </cell>
          <cell r="AU26">
            <v>72</v>
          </cell>
          <cell r="AV26">
            <v>66</v>
          </cell>
          <cell r="AW26">
            <v>74</v>
          </cell>
          <cell r="AX26">
            <v>83</v>
          </cell>
          <cell r="AY26">
            <v>295</v>
          </cell>
        </row>
        <row r="27">
          <cell r="G27" t="str">
            <v>105321-CES. RURAL  TONGOY</v>
          </cell>
          <cell r="H27">
            <v>124</v>
          </cell>
          <cell r="I27">
            <v>107</v>
          </cell>
          <cell r="J27">
            <v>130</v>
          </cell>
          <cell r="K27">
            <v>156</v>
          </cell>
          <cell r="L27">
            <v>517</v>
          </cell>
          <cell r="T27" t="str">
            <v>04301-OVALLE</v>
          </cell>
          <cell r="U27">
            <v>8</v>
          </cell>
          <cell r="V27">
            <v>4</v>
          </cell>
          <cell r="W27">
            <v>5</v>
          </cell>
          <cell r="X27">
            <v>7</v>
          </cell>
          <cell r="Y27">
            <v>24</v>
          </cell>
          <cell r="AG27" t="str">
            <v>04204-SALAMANCA</v>
          </cell>
          <cell r="AH27">
            <v>8</v>
          </cell>
          <cell r="AI27">
            <v>1</v>
          </cell>
          <cell r="AJ27">
            <v>20</v>
          </cell>
          <cell r="AK27">
            <v>84</v>
          </cell>
          <cell r="AL27">
            <v>113</v>
          </cell>
          <cell r="AT27" t="str">
            <v>105317-CES. JORGE JORDAN D.</v>
          </cell>
          <cell r="AX27">
            <v>2</v>
          </cell>
          <cell r="AY27">
            <v>2</v>
          </cell>
        </row>
        <row r="28">
          <cell r="G28" t="str">
            <v>105323-CES. DR. SERGIO AGUILAR</v>
          </cell>
          <cell r="H28">
            <v>329</v>
          </cell>
          <cell r="I28">
            <v>398</v>
          </cell>
          <cell r="J28">
            <v>320</v>
          </cell>
          <cell r="K28">
            <v>366</v>
          </cell>
          <cell r="L28">
            <v>1413</v>
          </cell>
          <cell r="T28" t="str">
            <v>105102-HOSPITAL OVALLE</v>
          </cell>
          <cell r="U28">
            <v>8</v>
          </cell>
          <cell r="V28">
            <v>4</v>
          </cell>
          <cell r="W28">
            <v>5</v>
          </cell>
          <cell r="X28">
            <v>7</v>
          </cell>
          <cell r="Y28">
            <v>24</v>
          </cell>
          <cell r="AG28" t="str">
            <v xml:space="preserve">105452-P.S.R. CUNCUMEN                 </v>
          </cell>
          <cell r="AJ28">
            <v>2</v>
          </cell>
          <cell r="AK28">
            <v>7</v>
          </cell>
          <cell r="AL28">
            <v>9</v>
          </cell>
          <cell r="AT28" t="str">
            <v>105322-CES. MARCOS MACUADA</v>
          </cell>
          <cell r="AV28">
            <v>4</v>
          </cell>
          <cell r="AW28">
            <v>3</v>
          </cell>
          <cell r="AY28">
            <v>7</v>
          </cell>
        </row>
        <row r="29">
          <cell r="G29" t="str">
            <v xml:space="preserve">105404-P.S.R. EL TANGUE                         </v>
          </cell>
          <cell r="I29">
            <v>3</v>
          </cell>
          <cell r="K29">
            <v>1</v>
          </cell>
          <cell r="L29">
            <v>4</v>
          </cell>
          <cell r="T29" t="str">
            <v>04302-COMBARBALÁ</v>
          </cell>
          <cell r="U29">
            <v>2</v>
          </cell>
          <cell r="V29">
            <v>1</v>
          </cell>
          <cell r="W29">
            <v>3</v>
          </cell>
          <cell r="X29">
            <v>4</v>
          </cell>
          <cell r="Y29">
            <v>10</v>
          </cell>
          <cell r="AG29" t="str">
            <v>105453-P.S.R. TRANQUILLA</v>
          </cell>
          <cell r="AJ29">
            <v>4</v>
          </cell>
          <cell r="AK29">
            <v>12</v>
          </cell>
          <cell r="AL29">
            <v>16</v>
          </cell>
          <cell r="AT29" t="str">
            <v>105723-CECOF LIMARI</v>
          </cell>
          <cell r="AV29">
            <v>2</v>
          </cell>
          <cell r="AY29">
            <v>2</v>
          </cell>
        </row>
        <row r="30">
          <cell r="G30" t="str">
            <v>105405-P.S.R. GUANAQUEROS</v>
          </cell>
          <cell r="H30">
            <v>23</v>
          </cell>
          <cell r="I30">
            <v>18</v>
          </cell>
          <cell r="J30">
            <v>27</v>
          </cell>
          <cell r="K30">
            <v>33</v>
          </cell>
          <cell r="L30">
            <v>101</v>
          </cell>
          <cell r="T30" t="str">
            <v>105105-HOSPITAL COMBARBALÁ</v>
          </cell>
          <cell r="U30">
            <v>2</v>
          </cell>
          <cell r="W30">
            <v>3</v>
          </cell>
          <cell r="X30">
            <v>4</v>
          </cell>
          <cell r="Y30">
            <v>9</v>
          </cell>
          <cell r="AG30" t="str">
            <v>105454-P.S.R. CUNLAGUA</v>
          </cell>
          <cell r="AH30">
            <v>3</v>
          </cell>
          <cell r="AL30">
            <v>3</v>
          </cell>
          <cell r="AT30" t="str">
            <v>04302-COMBARBALÁ</v>
          </cell>
          <cell r="AV30">
            <v>4</v>
          </cell>
          <cell r="AW30">
            <v>16</v>
          </cell>
          <cell r="AY30">
            <v>20</v>
          </cell>
        </row>
        <row r="31">
          <cell r="G31" t="str">
            <v>105406-P.S.R. PAN DE AZUCAR</v>
          </cell>
          <cell r="H31">
            <v>185</v>
          </cell>
          <cell r="I31">
            <v>192</v>
          </cell>
          <cell r="J31">
            <v>204</v>
          </cell>
          <cell r="K31">
            <v>117</v>
          </cell>
          <cell r="L31">
            <v>698</v>
          </cell>
          <cell r="T31" t="str">
            <v>105460-P.S.R. COGOTI 18</v>
          </cell>
          <cell r="V31">
            <v>1</v>
          </cell>
          <cell r="Y31">
            <v>1</v>
          </cell>
          <cell r="AG31" t="str">
            <v>105455-P.S.R. CHILLEPIN</v>
          </cell>
          <cell r="AK31">
            <v>6</v>
          </cell>
          <cell r="AL31">
            <v>6</v>
          </cell>
          <cell r="AT31" t="str">
            <v>105105-HOSPITAL COMBARBALÁ</v>
          </cell>
          <cell r="AV31">
            <v>4</v>
          </cell>
          <cell r="AW31">
            <v>16</v>
          </cell>
          <cell r="AY31">
            <v>20</v>
          </cell>
        </row>
        <row r="32">
          <cell r="G32" t="str">
            <v>105407-P.S.R. TAMBILLOS</v>
          </cell>
          <cell r="H32">
            <v>6</v>
          </cell>
          <cell r="I32">
            <v>8</v>
          </cell>
          <cell r="J32">
            <v>11</v>
          </cell>
          <cell r="K32">
            <v>4</v>
          </cell>
          <cell r="L32">
            <v>29</v>
          </cell>
          <cell r="T32" t="str">
            <v>Total general</v>
          </cell>
          <cell r="U32">
            <v>82</v>
          </cell>
          <cell r="V32">
            <v>44</v>
          </cell>
          <cell r="W32">
            <v>122</v>
          </cell>
          <cell r="X32">
            <v>130</v>
          </cell>
          <cell r="Y32">
            <v>378</v>
          </cell>
          <cell r="AG32" t="str">
            <v>105456-P.S.R. LLIMPO</v>
          </cell>
          <cell r="AI32">
            <v>1</v>
          </cell>
          <cell r="AJ32">
            <v>5</v>
          </cell>
          <cell r="AK32">
            <v>8</v>
          </cell>
          <cell r="AL32">
            <v>14</v>
          </cell>
          <cell r="AT32" t="str">
            <v>Total general</v>
          </cell>
          <cell r="AU32">
            <v>186</v>
          </cell>
          <cell r="AV32">
            <v>218</v>
          </cell>
          <cell r="AW32">
            <v>209</v>
          </cell>
          <cell r="AX32">
            <v>224</v>
          </cell>
          <cell r="AY32">
            <v>837</v>
          </cell>
        </row>
        <row r="33">
          <cell r="G33" t="str">
            <v>105600-COSAM Tierras Blancas (CESAM)</v>
          </cell>
          <cell r="H33">
            <v>255</v>
          </cell>
          <cell r="I33">
            <v>228</v>
          </cell>
          <cell r="J33">
            <v>342</v>
          </cell>
          <cell r="K33">
            <v>419</v>
          </cell>
          <cell r="L33">
            <v>1244</v>
          </cell>
          <cell r="AG33" t="str">
            <v>105457-P.S.R. SAN AGUSTIN</v>
          </cell>
          <cell r="AH33">
            <v>3</v>
          </cell>
          <cell r="AJ33">
            <v>3</v>
          </cell>
          <cell r="AK33">
            <v>6</v>
          </cell>
          <cell r="AL33">
            <v>12</v>
          </cell>
        </row>
        <row r="34">
          <cell r="G34" t="str">
            <v>105705-CECOF EL ALBA</v>
          </cell>
          <cell r="H34">
            <v>118</v>
          </cell>
          <cell r="I34">
            <v>63</v>
          </cell>
          <cell r="J34">
            <v>121</v>
          </cell>
          <cell r="K34">
            <v>92</v>
          </cell>
          <cell r="L34">
            <v>394</v>
          </cell>
          <cell r="AG34" t="str">
            <v>105458-P.S.R. TAHUINCO</v>
          </cell>
          <cell r="AH34">
            <v>2</v>
          </cell>
          <cell r="AJ34">
            <v>3</v>
          </cell>
          <cell r="AK34">
            <v>14</v>
          </cell>
          <cell r="AL34">
            <v>19</v>
          </cell>
        </row>
        <row r="35">
          <cell r="G35" t="str">
            <v>200273-CECOF PUNTA MIRA</v>
          </cell>
          <cell r="H35">
            <v>101</v>
          </cell>
          <cell r="I35">
            <v>144</v>
          </cell>
          <cell r="J35">
            <v>100</v>
          </cell>
          <cell r="K35">
            <v>109</v>
          </cell>
          <cell r="L35">
            <v>454</v>
          </cell>
          <cell r="AG35" t="str">
            <v>105491-P.S.R. QUELEN BAJO</v>
          </cell>
          <cell r="AJ35">
            <v>2</v>
          </cell>
          <cell r="AK35">
            <v>14</v>
          </cell>
          <cell r="AL35">
            <v>16</v>
          </cell>
        </row>
        <row r="36">
          <cell r="G36" t="str">
            <v>04103-ANDACOLLO</v>
          </cell>
          <cell r="H36">
            <v>187</v>
          </cell>
          <cell r="I36">
            <v>170</v>
          </cell>
          <cell r="J36">
            <v>208</v>
          </cell>
          <cell r="K36">
            <v>238</v>
          </cell>
          <cell r="L36">
            <v>803</v>
          </cell>
          <cell r="AG36" t="str">
            <v>105492-P.S.R. CAMISA</v>
          </cell>
          <cell r="AJ36">
            <v>1</v>
          </cell>
          <cell r="AK36">
            <v>4</v>
          </cell>
          <cell r="AL36">
            <v>5</v>
          </cell>
        </row>
        <row r="37">
          <cell r="G37" t="str">
            <v>105106-HOSPITAL ANDACOLLO</v>
          </cell>
          <cell r="H37">
            <v>187</v>
          </cell>
          <cell r="I37">
            <v>170</v>
          </cell>
          <cell r="J37">
            <v>208</v>
          </cell>
          <cell r="K37">
            <v>238</v>
          </cell>
          <cell r="L37">
            <v>803</v>
          </cell>
          <cell r="AG37" t="str">
            <v>105501-P.S.R. ARBOLEDA GRANDE</v>
          </cell>
          <cell r="AK37">
            <v>13</v>
          </cell>
          <cell r="AL37">
            <v>13</v>
          </cell>
        </row>
        <row r="38">
          <cell r="G38" t="str">
            <v>04104-LA HIGUERA</v>
          </cell>
          <cell r="H38">
            <v>134</v>
          </cell>
          <cell r="I38">
            <v>131</v>
          </cell>
          <cell r="J38">
            <v>102</v>
          </cell>
          <cell r="K38">
            <v>77</v>
          </cell>
          <cell r="L38">
            <v>444</v>
          </cell>
          <cell r="AG38" t="str">
            <v>04301-OVALLE</v>
          </cell>
          <cell r="AH38">
            <v>118</v>
          </cell>
          <cell r="AI38">
            <v>93</v>
          </cell>
          <cell r="AJ38">
            <v>153</v>
          </cell>
          <cell r="AK38">
            <v>144</v>
          </cell>
          <cell r="AL38">
            <v>508</v>
          </cell>
        </row>
        <row r="39">
          <cell r="G39" t="str">
            <v>105314-CES. LA HIGUERA</v>
          </cell>
          <cell r="H39">
            <v>64</v>
          </cell>
          <cell r="I39">
            <v>56</v>
          </cell>
          <cell r="J39">
            <v>35</v>
          </cell>
          <cell r="K39">
            <v>42</v>
          </cell>
          <cell r="L39">
            <v>197</v>
          </cell>
          <cell r="AG39" t="str">
            <v>105102-HOSPITAL OVALLE</v>
          </cell>
          <cell r="AH39">
            <v>118</v>
          </cell>
          <cell r="AI39">
            <v>93</v>
          </cell>
          <cell r="AJ39">
            <v>153</v>
          </cell>
          <cell r="AK39">
            <v>144</v>
          </cell>
          <cell r="AL39">
            <v>508</v>
          </cell>
        </row>
        <row r="40">
          <cell r="G40" t="str">
            <v xml:space="preserve">105500-P.S.R. CALETA HORNOS        </v>
          </cell>
          <cell r="H40">
            <v>30</v>
          </cell>
          <cell r="I40">
            <v>26</v>
          </cell>
          <cell r="J40">
            <v>22</v>
          </cell>
          <cell r="K40">
            <v>11</v>
          </cell>
          <cell r="L40">
            <v>89</v>
          </cell>
          <cell r="AG40" t="str">
            <v>04302-COMBARBALÁ</v>
          </cell>
          <cell r="AH40">
            <v>127</v>
          </cell>
          <cell r="AI40">
            <v>135</v>
          </cell>
          <cell r="AJ40">
            <v>135</v>
          </cell>
          <cell r="AK40">
            <v>100</v>
          </cell>
          <cell r="AL40">
            <v>497</v>
          </cell>
        </row>
        <row r="41">
          <cell r="G41" t="str">
            <v>105505-P.S.R. LOS CHOROS</v>
          </cell>
          <cell r="H41">
            <v>20</v>
          </cell>
          <cell r="I41">
            <v>25</v>
          </cell>
          <cell r="J41">
            <v>25</v>
          </cell>
          <cell r="K41">
            <v>13</v>
          </cell>
          <cell r="L41">
            <v>83</v>
          </cell>
          <cell r="AG41" t="str">
            <v>105105-HOSPITAL COMBARBALÁ</v>
          </cell>
          <cell r="AH41">
            <v>102</v>
          </cell>
          <cell r="AI41">
            <v>119</v>
          </cell>
          <cell r="AJ41">
            <v>117</v>
          </cell>
          <cell r="AK41">
            <v>84</v>
          </cell>
          <cell r="AL41">
            <v>422</v>
          </cell>
        </row>
        <row r="42">
          <cell r="G42" t="str">
            <v>105506-P.S.R. EL TRAPICHE</v>
          </cell>
          <cell r="H42">
            <v>20</v>
          </cell>
          <cell r="I42">
            <v>24</v>
          </cell>
          <cell r="J42">
            <v>20</v>
          </cell>
          <cell r="K42">
            <v>11</v>
          </cell>
          <cell r="L42">
            <v>75</v>
          </cell>
          <cell r="AG42" t="str">
            <v>105433-P.S.R. SAN LORENZO</v>
          </cell>
          <cell r="AI42">
            <v>3</v>
          </cell>
          <cell r="AL42">
            <v>3</v>
          </cell>
        </row>
        <row r="43">
          <cell r="G43" t="str">
            <v>04105-PAIHUANO</v>
          </cell>
          <cell r="H43">
            <v>78</v>
          </cell>
          <cell r="I43">
            <v>73</v>
          </cell>
          <cell r="J43">
            <v>116</v>
          </cell>
          <cell r="K43">
            <v>116</v>
          </cell>
          <cell r="L43">
            <v>383</v>
          </cell>
          <cell r="AG43" t="str">
            <v>105434-P.S.R. SAN MARCOS</v>
          </cell>
          <cell r="AH43">
            <v>6</v>
          </cell>
          <cell r="AJ43">
            <v>7</v>
          </cell>
          <cell r="AK43">
            <v>3</v>
          </cell>
          <cell r="AL43">
            <v>16</v>
          </cell>
        </row>
        <row r="44">
          <cell r="G44" t="str">
            <v>105306-CES. PAIHUANO</v>
          </cell>
          <cell r="H44">
            <v>51</v>
          </cell>
          <cell r="I44">
            <v>53</v>
          </cell>
          <cell r="J44">
            <v>83</v>
          </cell>
          <cell r="K44">
            <v>76</v>
          </cell>
          <cell r="L44">
            <v>263</v>
          </cell>
          <cell r="AG44" t="str">
            <v xml:space="preserve">105459-P.S.R. BARRANCAS                </v>
          </cell>
          <cell r="AH44">
            <v>5</v>
          </cell>
          <cell r="AJ44">
            <v>4</v>
          </cell>
          <cell r="AK44">
            <v>2</v>
          </cell>
          <cell r="AL44">
            <v>11</v>
          </cell>
        </row>
        <row r="45">
          <cell r="G45" t="str">
            <v>105475-P.S.R. HORCON</v>
          </cell>
          <cell r="H45">
            <v>10</v>
          </cell>
          <cell r="I45">
            <v>7</v>
          </cell>
          <cell r="J45">
            <v>8</v>
          </cell>
          <cell r="K45">
            <v>8</v>
          </cell>
          <cell r="L45">
            <v>33</v>
          </cell>
          <cell r="AG45" t="str">
            <v>105460-P.S.R. COGOTI 18</v>
          </cell>
          <cell r="AH45">
            <v>8</v>
          </cell>
          <cell r="AI45">
            <v>5</v>
          </cell>
          <cell r="AK45">
            <v>5</v>
          </cell>
          <cell r="AL45">
            <v>18</v>
          </cell>
        </row>
        <row r="46">
          <cell r="G46" t="str">
            <v>105476-P.S.R. MONTE GRANDE</v>
          </cell>
          <cell r="H46">
            <v>5</v>
          </cell>
          <cell r="I46">
            <v>1</v>
          </cell>
          <cell r="J46">
            <v>4</v>
          </cell>
          <cell r="K46">
            <v>7</v>
          </cell>
          <cell r="L46">
            <v>17</v>
          </cell>
          <cell r="AG46" t="str">
            <v>105464-P.S.R. LA LIGUA</v>
          </cell>
          <cell r="AH46">
            <v>6</v>
          </cell>
          <cell r="AI46">
            <v>6</v>
          </cell>
          <cell r="AJ46">
            <v>7</v>
          </cell>
          <cell r="AK46">
            <v>6</v>
          </cell>
          <cell r="AL46">
            <v>25</v>
          </cell>
        </row>
        <row r="47">
          <cell r="G47" t="str">
            <v>105477-P.S.R. PISCO ELQUI</v>
          </cell>
          <cell r="H47">
            <v>12</v>
          </cell>
          <cell r="I47">
            <v>12</v>
          </cell>
          <cell r="J47">
            <v>21</v>
          </cell>
          <cell r="K47">
            <v>25</v>
          </cell>
          <cell r="L47">
            <v>70</v>
          </cell>
          <cell r="AG47" t="str">
            <v>105490-P.S.R. EL DURAZNO</v>
          </cell>
          <cell r="AI47">
            <v>2</v>
          </cell>
          <cell r="AL47">
            <v>2</v>
          </cell>
        </row>
        <row r="48">
          <cell r="G48" t="str">
            <v>04106-VICUÑA</v>
          </cell>
          <cell r="H48">
            <v>742</v>
          </cell>
          <cell r="I48">
            <v>606</v>
          </cell>
          <cell r="J48">
            <v>766</v>
          </cell>
          <cell r="K48">
            <v>663</v>
          </cell>
          <cell r="L48">
            <v>2777</v>
          </cell>
          <cell r="AG48" t="str">
            <v>04305-RIO HURTADO</v>
          </cell>
          <cell r="AH48">
            <v>6</v>
          </cell>
          <cell r="AK48">
            <v>9</v>
          </cell>
          <cell r="AL48">
            <v>15</v>
          </cell>
        </row>
        <row r="49">
          <cell r="G49" t="str">
            <v>105107-HOSPITAL VICUÑA</v>
          </cell>
          <cell r="H49">
            <v>495</v>
          </cell>
          <cell r="I49">
            <v>432</v>
          </cell>
          <cell r="J49">
            <v>552</v>
          </cell>
          <cell r="K49">
            <v>401</v>
          </cell>
          <cell r="L49">
            <v>1880</v>
          </cell>
          <cell r="AG49" t="str">
            <v>105310-CES. RURAL PICHASCA</v>
          </cell>
          <cell r="AH49">
            <v>4</v>
          </cell>
          <cell r="AK49">
            <v>7</v>
          </cell>
          <cell r="AL49">
            <v>11</v>
          </cell>
        </row>
        <row r="50">
          <cell r="G50" t="str">
            <v>105467-P.S.R. DIAGUITAS</v>
          </cell>
          <cell r="H50">
            <v>50</v>
          </cell>
          <cell r="I50">
            <v>34</v>
          </cell>
          <cell r="J50">
            <v>43</v>
          </cell>
          <cell r="K50">
            <v>44</v>
          </cell>
          <cell r="L50">
            <v>171</v>
          </cell>
          <cell r="AG50" t="str">
            <v>105410-P.S.R. HURTADO</v>
          </cell>
          <cell r="AK50">
            <v>2</v>
          </cell>
          <cell r="AL50">
            <v>2</v>
          </cell>
        </row>
        <row r="51">
          <cell r="G51" t="str">
            <v>105468-P.S.R. EL MOLLE</v>
          </cell>
          <cell r="H51">
            <v>13</v>
          </cell>
          <cell r="I51">
            <v>8</v>
          </cell>
          <cell r="J51">
            <v>16</v>
          </cell>
          <cell r="K51">
            <v>12</v>
          </cell>
          <cell r="L51">
            <v>49</v>
          </cell>
          <cell r="AG51" t="str">
            <v>105414-P.S.R. SERON</v>
          </cell>
          <cell r="AH51">
            <v>2</v>
          </cell>
          <cell r="AL51">
            <v>2</v>
          </cell>
        </row>
        <row r="52">
          <cell r="G52" t="str">
            <v>105469-P.S.R. EL TAMBO</v>
          </cell>
          <cell r="H52">
            <v>14</v>
          </cell>
          <cell r="I52">
            <v>11</v>
          </cell>
          <cell r="J52">
            <v>16</v>
          </cell>
          <cell r="K52">
            <v>21</v>
          </cell>
          <cell r="L52">
            <v>62</v>
          </cell>
          <cell r="AG52" t="str">
            <v>Total general</v>
          </cell>
          <cell r="AH52">
            <v>1247</v>
          </cell>
          <cell r="AI52">
            <v>840</v>
          </cell>
          <cell r="AJ52">
            <v>1300</v>
          </cell>
          <cell r="AK52">
            <v>1351</v>
          </cell>
          <cell r="AL52">
            <v>4738</v>
          </cell>
        </row>
        <row r="53">
          <cell r="G53" t="str">
            <v>105470-P.S.R. HUANTA</v>
          </cell>
          <cell r="H53">
            <v>8</v>
          </cell>
          <cell r="I53">
            <v>3</v>
          </cell>
          <cell r="J53">
            <v>6</v>
          </cell>
          <cell r="K53">
            <v>3</v>
          </cell>
          <cell r="L53">
            <v>20</v>
          </cell>
        </row>
        <row r="54">
          <cell r="G54" t="str">
            <v>105471-P.S.R. PERALILLO</v>
          </cell>
          <cell r="H54">
            <v>35</v>
          </cell>
          <cell r="I54">
            <v>29</v>
          </cell>
          <cell r="J54">
            <v>27</v>
          </cell>
          <cell r="K54">
            <v>39</v>
          </cell>
          <cell r="L54">
            <v>130</v>
          </cell>
        </row>
        <row r="55">
          <cell r="G55" t="str">
            <v>105472-P.S.R. RIVADAVIA</v>
          </cell>
          <cell r="H55">
            <v>40</v>
          </cell>
          <cell r="I55">
            <v>22</v>
          </cell>
          <cell r="J55">
            <v>17</v>
          </cell>
          <cell r="K55">
            <v>26</v>
          </cell>
          <cell r="L55">
            <v>105</v>
          </cell>
        </row>
        <row r="56">
          <cell r="G56" t="str">
            <v>105473-P.S.R. TALCUNA</v>
          </cell>
          <cell r="H56">
            <v>16</v>
          </cell>
          <cell r="I56">
            <v>11</v>
          </cell>
          <cell r="J56">
            <v>12</v>
          </cell>
          <cell r="K56">
            <v>26</v>
          </cell>
          <cell r="L56">
            <v>65</v>
          </cell>
        </row>
        <row r="57">
          <cell r="G57" t="str">
            <v>105474-P.S.R. CHAPILCA</v>
          </cell>
          <cell r="H57">
            <v>13</v>
          </cell>
          <cell r="I57">
            <v>8</v>
          </cell>
          <cell r="J57">
            <v>21</v>
          </cell>
          <cell r="K57">
            <v>11</v>
          </cell>
          <cell r="L57">
            <v>53</v>
          </cell>
        </row>
        <row r="58">
          <cell r="G58" t="str">
            <v>105502-P.S.R. CALINGASTA</v>
          </cell>
          <cell r="H58">
            <v>51</v>
          </cell>
          <cell r="I58">
            <v>47</v>
          </cell>
          <cell r="J58">
            <v>47</v>
          </cell>
          <cell r="K58">
            <v>64</v>
          </cell>
          <cell r="L58">
            <v>209</v>
          </cell>
        </row>
        <row r="59">
          <cell r="G59" t="str">
            <v>105509-P.S.R. GUALLIGUAICA</v>
          </cell>
          <cell r="H59">
            <v>7</v>
          </cell>
          <cell r="I59">
            <v>1</v>
          </cell>
          <cell r="J59">
            <v>9</v>
          </cell>
          <cell r="K59">
            <v>16</v>
          </cell>
          <cell r="L59">
            <v>33</v>
          </cell>
        </row>
        <row r="60">
          <cell r="G60" t="str">
            <v>04201-ILLAPEL</v>
          </cell>
          <cell r="H60">
            <v>868</v>
          </cell>
          <cell r="I60">
            <v>955</v>
          </cell>
          <cell r="J60">
            <v>811</v>
          </cell>
          <cell r="K60">
            <v>847</v>
          </cell>
          <cell r="L60">
            <v>3481</v>
          </cell>
        </row>
        <row r="61">
          <cell r="G61" t="str">
            <v>105103-HOSPITAL ILLAPEL</v>
          </cell>
          <cell r="H61">
            <v>653</v>
          </cell>
          <cell r="I61">
            <v>708</v>
          </cell>
          <cell r="J61">
            <v>544</v>
          </cell>
          <cell r="K61">
            <v>595</v>
          </cell>
          <cell r="L61">
            <v>2500</v>
          </cell>
        </row>
        <row r="62">
          <cell r="G62" t="str">
            <v>105326-CESFAM SAN RAFAEL</v>
          </cell>
          <cell r="H62">
            <v>146</v>
          </cell>
          <cell r="I62">
            <v>99</v>
          </cell>
          <cell r="J62">
            <v>120</v>
          </cell>
          <cell r="K62">
            <v>84</v>
          </cell>
          <cell r="L62">
            <v>449</v>
          </cell>
        </row>
        <row r="63">
          <cell r="G63" t="str">
            <v xml:space="preserve">105443-P.S.R. CARCAMO                   </v>
          </cell>
          <cell r="H63">
            <v>4</v>
          </cell>
          <cell r="I63">
            <v>7</v>
          </cell>
          <cell r="J63">
            <v>4</v>
          </cell>
          <cell r="K63">
            <v>7</v>
          </cell>
          <cell r="L63">
            <v>22</v>
          </cell>
        </row>
        <row r="64">
          <cell r="G64" t="str">
            <v>105444-P.S.R. HUINTIL</v>
          </cell>
          <cell r="H64">
            <v>2</v>
          </cell>
          <cell r="I64">
            <v>5</v>
          </cell>
          <cell r="J64">
            <v>2</v>
          </cell>
          <cell r="K64">
            <v>3</v>
          </cell>
          <cell r="L64">
            <v>12</v>
          </cell>
        </row>
        <row r="65">
          <cell r="G65" t="str">
            <v>105445-P.S.R. LIMAHUIDA</v>
          </cell>
          <cell r="H65">
            <v>3</v>
          </cell>
          <cell r="J65">
            <v>5</v>
          </cell>
          <cell r="K65">
            <v>8</v>
          </cell>
          <cell r="L65">
            <v>16</v>
          </cell>
        </row>
        <row r="66">
          <cell r="G66" t="str">
            <v>105446-P.S.R. MATANCILLA</v>
          </cell>
          <cell r="H66">
            <v>5</v>
          </cell>
          <cell r="J66">
            <v>5</v>
          </cell>
          <cell r="K66">
            <v>5</v>
          </cell>
          <cell r="L66">
            <v>15</v>
          </cell>
        </row>
        <row r="67">
          <cell r="G67" t="str">
            <v>105447-P.S.R. PERALILLO</v>
          </cell>
          <cell r="I67">
            <v>4</v>
          </cell>
          <cell r="J67">
            <v>4</v>
          </cell>
          <cell r="K67">
            <v>2</v>
          </cell>
          <cell r="L67">
            <v>10</v>
          </cell>
        </row>
        <row r="68">
          <cell r="G68" t="str">
            <v>105448-P.S.R. SANTA VIRGINIA</v>
          </cell>
          <cell r="H68">
            <v>4</v>
          </cell>
          <cell r="I68">
            <v>5</v>
          </cell>
          <cell r="J68">
            <v>2</v>
          </cell>
          <cell r="K68">
            <v>5</v>
          </cell>
          <cell r="L68">
            <v>16</v>
          </cell>
        </row>
        <row r="69">
          <cell r="G69" t="str">
            <v>105449-P.S.R. TUNGA NORTE</v>
          </cell>
          <cell r="K69">
            <v>1</v>
          </cell>
          <cell r="L69">
            <v>1</v>
          </cell>
        </row>
        <row r="70">
          <cell r="G70" t="str">
            <v>105485-P.S.R. PLAN DE HORNOS</v>
          </cell>
          <cell r="H70">
            <v>5</v>
          </cell>
          <cell r="I70">
            <v>1</v>
          </cell>
          <cell r="J70">
            <v>3</v>
          </cell>
          <cell r="K70">
            <v>3</v>
          </cell>
          <cell r="L70">
            <v>12</v>
          </cell>
        </row>
        <row r="71">
          <cell r="G71" t="str">
            <v>105486-P.S.R. TUNGA SUR</v>
          </cell>
          <cell r="H71">
            <v>1</v>
          </cell>
          <cell r="I71">
            <v>3</v>
          </cell>
          <cell r="J71">
            <v>4</v>
          </cell>
          <cell r="L71">
            <v>8</v>
          </cell>
        </row>
        <row r="72">
          <cell r="G72" t="str">
            <v>105487-P.S.R. CAÑAS UNO</v>
          </cell>
          <cell r="H72">
            <v>10</v>
          </cell>
          <cell r="I72">
            <v>8</v>
          </cell>
          <cell r="J72">
            <v>5</v>
          </cell>
          <cell r="K72">
            <v>11</v>
          </cell>
          <cell r="L72">
            <v>34</v>
          </cell>
        </row>
        <row r="73">
          <cell r="G73" t="str">
            <v>105496-P.S.R. PINTACURA SUR</v>
          </cell>
          <cell r="H73">
            <v>3</v>
          </cell>
          <cell r="J73">
            <v>2</v>
          </cell>
          <cell r="L73">
            <v>5</v>
          </cell>
        </row>
        <row r="74">
          <cell r="G74" t="str">
            <v>105504-P.S.R. SOCAVON</v>
          </cell>
          <cell r="H74">
            <v>3</v>
          </cell>
          <cell r="J74">
            <v>2</v>
          </cell>
          <cell r="K74">
            <v>2</v>
          </cell>
          <cell r="L74">
            <v>7</v>
          </cell>
        </row>
        <row r="75">
          <cell r="G75" t="str">
            <v>200366-CESFAM URBANO II</v>
          </cell>
          <cell r="H75">
            <v>29</v>
          </cell>
          <cell r="I75">
            <v>115</v>
          </cell>
          <cell r="J75">
            <v>109</v>
          </cell>
          <cell r="K75">
            <v>121</v>
          </cell>
          <cell r="L75">
            <v>374</v>
          </cell>
        </row>
        <row r="76">
          <cell r="G76" t="str">
            <v>04202-CANELA</v>
          </cell>
          <cell r="H76">
            <v>36</v>
          </cell>
          <cell r="I76">
            <v>47</v>
          </cell>
          <cell r="J76">
            <v>63</v>
          </cell>
          <cell r="K76">
            <v>80</v>
          </cell>
          <cell r="L76">
            <v>226</v>
          </cell>
        </row>
        <row r="77">
          <cell r="G77" t="str">
            <v>105309-CES. RURAL CANELA</v>
          </cell>
          <cell r="H77">
            <v>21</v>
          </cell>
          <cell r="I77">
            <v>20</v>
          </cell>
          <cell r="J77">
            <v>34</v>
          </cell>
          <cell r="K77">
            <v>64</v>
          </cell>
          <cell r="L77">
            <v>139</v>
          </cell>
        </row>
        <row r="78">
          <cell r="G78" t="str">
            <v xml:space="preserve">105450-P.S.R. MINCHA NORTE            </v>
          </cell>
          <cell r="H78">
            <v>9</v>
          </cell>
          <cell r="I78">
            <v>13</v>
          </cell>
          <cell r="J78">
            <v>16</v>
          </cell>
          <cell r="K78">
            <v>6</v>
          </cell>
          <cell r="L78">
            <v>44</v>
          </cell>
        </row>
        <row r="79">
          <cell r="G79" t="str">
            <v>105451-P.S.R. AGUA FRIA</v>
          </cell>
          <cell r="H79">
            <v>2</v>
          </cell>
          <cell r="I79">
            <v>2</v>
          </cell>
          <cell r="K79">
            <v>4</v>
          </cell>
          <cell r="L79">
            <v>8</v>
          </cell>
        </row>
        <row r="80">
          <cell r="G80" t="str">
            <v>105483-P.S.R. LOS RULOS</v>
          </cell>
          <cell r="I80">
            <v>2</v>
          </cell>
          <cell r="L80">
            <v>2</v>
          </cell>
        </row>
        <row r="81">
          <cell r="G81" t="str">
            <v>105484-P.S.R. HUENTELAUQUEN</v>
          </cell>
          <cell r="H81">
            <v>1</v>
          </cell>
          <cell r="I81">
            <v>2</v>
          </cell>
          <cell r="J81">
            <v>9</v>
          </cell>
          <cell r="K81">
            <v>3</v>
          </cell>
          <cell r="L81">
            <v>15</v>
          </cell>
        </row>
        <row r="82">
          <cell r="G82" t="str">
            <v>105493-P.S.R. MINCHA SUR</v>
          </cell>
          <cell r="H82">
            <v>2</v>
          </cell>
          <cell r="J82">
            <v>3</v>
          </cell>
          <cell r="K82">
            <v>1</v>
          </cell>
          <cell r="L82">
            <v>6</v>
          </cell>
        </row>
        <row r="83">
          <cell r="G83" t="str">
            <v>105497-P.S.R. JABONERIA</v>
          </cell>
          <cell r="K83">
            <v>1</v>
          </cell>
          <cell r="L83">
            <v>1</v>
          </cell>
        </row>
        <row r="84">
          <cell r="G84" t="str">
            <v>105498-P.S.R. QUEBRADA DE LINARES</v>
          </cell>
          <cell r="H84">
            <v>1</v>
          </cell>
          <cell r="I84">
            <v>8</v>
          </cell>
          <cell r="J84">
            <v>1</v>
          </cell>
          <cell r="K84">
            <v>1</v>
          </cell>
          <cell r="L84">
            <v>11</v>
          </cell>
        </row>
        <row r="85">
          <cell r="G85" t="str">
            <v>04203-LOS VILOS</v>
          </cell>
          <cell r="H85">
            <v>437</v>
          </cell>
          <cell r="I85">
            <v>279</v>
          </cell>
          <cell r="J85">
            <v>408</v>
          </cell>
          <cell r="K85">
            <v>386</v>
          </cell>
          <cell r="L85">
            <v>1510</v>
          </cell>
        </row>
        <row r="86">
          <cell r="G86" t="str">
            <v>105108-HOSPITAL LOS VILOS</v>
          </cell>
          <cell r="H86">
            <v>299</v>
          </cell>
          <cell r="I86">
            <v>155</v>
          </cell>
          <cell r="J86">
            <v>277</v>
          </cell>
          <cell r="K86">
            <v>306</v>
          </cell>
          <cell r="L86">
            <v>1037</v>
          </cell>
        </row>
        <row r="87">
          <cell r="G87" t="str">
            <v xml:space="preserve">105478-P.S.R. CAIMANES                   </v>
          </cell>
          <cell r="H87">
            <v>9</v>
          </cell>
          <cell r="I87">
            <v>7</v>
          </cell>
          <cell r="J87">
            <v>13</v>
          </cell>
          <cell r="K87">
            <v>4</v>
          </cell>
          <cell r="L87">
            <v>33</v>
          </cell>
        </row>
        <row r="88">
          <cell r="G88" t="str">
            <v>105479-P.S.R. GUANGUALI</v>
          </cell>
          <cell r="H88">
            <v>22</v>
          </cell>
          <cell r="I88">
            <v>15</v>
          </cell>
          <cell r="J88">
            <v>21</v>
          </cell>
          <cell r="K88">
            <v>7</v>
          </cell>
          <cell r="L88">
            <v>65</v>
          </cell>
        </row>
        <row r="89">
          <cell r="G89" t="str">
            <v>105480-P.S.R. QUILIMARI</v>
          </cell>
          <cell r="H89">
            <v>97</v>
          </cell>
          <cell r="I89">
            <v>79</v>
          </cell>
          <cell r="J89">
            <v>88</v>
          </cell>
          <cell r="K89">
            <v>60</v>
          </cell>
          <cell r="L89">
            <v>324</v>
          </cell>
        </row>
        <row r="90">
          <cell r="G90" t="str">
            <v>105481-P.S.R. TILAMA</v>
          </cell>
          <cell r="H90">
            <v>2</v>
          </cell>
          <cell r="I90">
            <v>12</v>
          </cell>
          <cell r="J90">
            <v>8</v>
          </cell>
          <cell r="K90">
            <v>3</v>
          </cell>
          <cell r="L90">
            <v>25</v>
          </cell>
        </row>
        <row r="91">
          <cell r="G91" t="str">
            <v>105511-P.S.R. LOS CONDORES</v>
          </cell>
          <cell r="H91">
            <v>8</v>
          </cell>
          <cell r="I91">
            <v>11</v>
          </cell>
          <cell r="J91">
            <v>1</v>
          </cell>
          <cell r="K91">
            <v>6</v>
          </cell>
          <cell r="L91">
            <v>26</v>
          </cell>
        </row>
        <row r="92">
          <cell r="G92" t="str">
            <v>04204-SALAMANCA</v>
          </cell>
          <cell r="H92">
            <v>537</v>
          </cell>
          <cell r="I92">
            <v>507</v>
          </cell>
          <cell r="J92">
            <v>531</v>
          </cell>
          <cell r="K92">
            <v>570</v>
          </cell>
          <cell r="L92">
            <v>2145</v>
          </cell>
        </row>
        <row r="93">
          <cell r="G93" t="str">
            <v>105104-HOSPITAL SALAMANCA</v>
          </cell>
          <cell r="H93">
            <v>405</v>
          </cell>
          <cell r="I93">
            <v>402</v>
          </cell>
          <cell r="J93">
            <v>457</v>
          </cell>
          <cell r="K93">
            <v>332</v>
          </cell>
          <cell r="L93">
            <v>1596</v>
          </cell>
        </row>
        <row r="94">
          <cell r="G94" t="str">
            <v xml:space="preserve">105452-P.S.R. CUNCUMEN                 </v>
          </cell>
          <cell r="H94">
            <v>3</v>
          </cell>
          <cell r="I94">
            <v>7</v>
          </cell>
          <cell r="J94">
            <v>6</v>
          </cell>
          <cell r="K94">
            <v>19</v>
          </cell>
          <cell r="L94">
            <v>35</v>
          </cell>
        </row>
        <row r="95">
          <cell r="G95" t="str">
            <v>105453-P.S.R. TRANQUILLA</v>
          </cell>
          <cell r="H95">
            <v>15</v>
          </cell>
          <cell r="I95">
            <v>14</v>
          </cell>
          <cell r="J95">
            <v>10</v>
          </cell>
          <cell r="K95">
            <v>30</v>
          </cell>
          <cell r="L95">
            <v>69</v>
          </cell>
        </row>
        <row r="96">
          <cell r="G96" t="str">
            <v>105454-P.S.R. CUNLAGUA</v>
          </cell>
          <cell r="H96">
            <v>4</v>
          </cell>
          <cell r="J96">
            <v>3</v>
          </cell>
          <cell r="K96">
            <v>6</v>
          </cell>
          <cell r="L96">
            <v>13</v>
          </cell>
        </row>
        <row r="97">
          <cell r="G97" t="str">
            <v>105455-P.S.R. CHILLEPIN</v>
          </cell>
          <cell r="H97">
            <v>13</v>
          </cell>
          <cell r="I97">
            <v>14</v>
          </cell>
          <cell r="K97">
            <v>21</v>
          </cell>
          <cell r="L97">
            <v>48</v>
          </cell>
        </row>
        <row r="98">
          <cell r="G98" t="str">
            <v>105456-P.S.R. LLIMPO</v>
          </cell>
          <cell r="H98">
            <v>7</v>
          </cell>
          <cell r="I98">
            <v>9</v>
          </cell>
          <cell r="J98">
            <v>7</v>
          </cell>
          <cell r="K98">
            <v>21</v>
          </cell>
          <cell r="L98">
            <v>44</v>
          </cell>
        </row>
        <row r="99">
          <cell r="G99" t="str">
            <v>105457-P.S.R. SAN AGUSTIN</v>
          </cell>
          <cell r="H99">
            <v>16</v>
          </cell>
          <cell r="I99">
            <v>2</v>
          </cell>
          <cell r="J99">
            <v>6</v>
          </cell>
          <cell r="K99">
            <v>17</v>
          </cell>
          <cell r="L99">
            <v>41</v>
          </cell>
        </row>
        <row r="100">
          <cell r="G100" t="str">
            <v>105458-P.S.R. TAHUINCO</v>
          </cell>
          <cell r="H100">
            <v>23</v>
          </cell>
          <cell r="I100">
            <v>19</v>
          </cell>
          <cell r="J100">
            <v>9</v>
          </cell>
          <cell r="K100">
            <v>47</v>
          </cell>
          <cell r="L100">
            <v>98</v>
          </cell>
        </row>
        <row r="101">
          <cell r="G101" t="str">
            <v>105491-P.S.R. QUELEN BAJO</v>
          </cell>
          <cell r="H101">
            <v>33</v>
          </cell>
          <cell r="I101">
            <v>16</v>
          </cell>
          <cell r="J101">
            <v>17</v>
          </cell>
          <cell r="K101">
            <v>34</v>
          </cell>
          <cell r="L101">
            <v>100</v>
          </cell>
        </row>
        <row r="102">
          <cell r="G102" t="str">
            <v>105492-P.S.R. CAMISA</v>
          </cell>
          <cell r="H102">
            <v>6</v>
          </cell>
          <cell r="I102">
            <v>6</v>
          </cell>
          <cell r="J102">
            <v>5</v>
          </cell>
          <cell r="K102">
            <v>16</v>
          </cell>
          <cell r="L102">
            <v>33</v>
          </cell>
        </row>
        <row r="103">
          <cell r="G103" t="str">
            <v>105501-P.S.R. ARBOLEDA GRANDE</v>
          </cell>
          <cell r="H103">
            <v>12</v>
          </cell>
          <cell r="I103">
            <v>18</v>
          </cell>
          <cell r="J103">
            <v>11</v>
          </cell>
          <cell r="K103">
            <v>27</v>
          </cell>
          <cell r="L103">
            <v>68</v>
          </cell>
        </row>
        <row r="104">
          <cell r="G104" t="str">
            <v>04301-OVALLE</v>
          </cell>
          <cell r="H104">
            <v>1575</v>
          </cell>
          <cell r="I104">
            <v>1531</v>
          </cell>
          <cell r="J104">
            <v>1985</v>
          </cell>
          <cell r="K104">
            <v>1731</v>
          </cell>
          <cell r="L104">
            <v>6822</v>
          </cell>
        </row>
        <row r="105">
          <cell r="G105" t="str">
            <v>105102-HOSPITAL OVALLE</v>
          </cell>
          <cell r="H105">
            <v>651</v>
          </cell>
          <cell r="I105">
            <v>576</v>
          </cell>
          <cell r="J105">
            <v>788</v>
          </cell>
          <cell r="K105">
            <v>721</v>
          </cell>
          <cell r="L105">
            <v>2736</v>
          </cell>
        </row>
        <row r="106">
          <cell r="G106" t="str">
            <v>105315-CES. RURAL C. DE TAMAYA</v>
          </cell>
          <cell r="H106">
            <v>31</v>
          </cell>
          <cell r="I106">
            <v>52</v>
          </cell>
          <cell r="J106">
            <v>55</v>
          </cell>
          <cell r="K106">
            <v>21</v>
          </cell>
          <cell r="L106">
            <v>159</v>
          </cell>
        </row>
        <row r="107">
          <cell r="G107" t="str">
            <v>105317-CES. JORGE JORDAN D.</v>
          </cell>
          <cell r="H107">
            <v>243</v>
          </cell>
          <cell r="I107">
            <v>228</v>
          </cell>
          <cell r="J107">
            <v>285</v>
          </cell>
          <cell r="K107">
            <v>287</v>
          </cell>
          <cell r="L107">
            <v>1043</v>
          </cell>
        </row>
        <row r="108">
          <cell r="G108" t="str">
            <v>105322-CES. MARCOS MACUADA</v>
          </cell>
          <cell r="H108">
            <v>346</v>
          </cell>
          <cell r="I108">
            <v>418</v>
          </cell>
          <cell r="J108">
            <v>471</v>
          </cell>
          <cell r="K108">
            <v>388</v>
          </cell>
          <cell r="L108">
            <v>1623</v>
          </cell>
        </row>
        <row r="109">
          <cell r="G109" t="str">
            <v>105324-CES. SOTAQUI</v>
          </cell>
          <cell r="H109">
            <v>79</v>
          </cell>
          <cell r="I109">
            <v>72</v>
          </cell>
          <cell r="J109">
            <v>76</v>
          </cell>
          <cell r="K109">
            <v>85</v>
          </cell>
          <cell r="L109">
            <v>312</v>
          </cell>
        </row>
        <row r="110">
          <cell r="G110" t="str">
            <v>105415-P.S.R. BARRAZA</v>
          </cell>
          <cell r="H110">
            <v>2</v>
          </cell>
          <cell r="I110">
            <v>5</v>
          </cell>
          <cell r="J110">
            <v>11</v>
          </cell>
          <cell r="L110">
            <v>18</v>
          </cell>
        </row>
        <row r="111">
          <cell r="G111" t="str">
            <v xml:space="preserve">105416-P.S.R. CAMARICO                  </v>
          </cell>
          <cell r="H111">
            <v>10</v>
          </cell>
          <cell r="I111">
            <v>1</v>
          </cell>
          <cell r="J111">
            <v>31</v>
          </cell>
          <cell r="K111">
            <v>11</v>
          </cell>
          <cell r="L111">
            <v>53</v>
          </cell>
        </row>
        <row r="112">
          <cell r="G112" t="str">
            <v>105417-P.S.R. ALCONES BAJOS</v>
          </cell>
          <cell r="I112">
            <v>13</v>
          </cell>
          <cell r="J112">
            <v>12</v>
          </cell>
          <cell r="K112">
            <v>6</v>
          </cell>
          <cell r="L112">
            <v>31</v>
          </cell>
        </row>
        <row r="113">
          <cell r="G113" t="str">
            <v>105422-P.S.R. HORNILLOS</v>
          </cell>
          <cell r="I113">
            <v>5</v>
          </cell>
          <cell r="J113">
            <v>7</v>
          </cell>
          <cell r="K113">
            <v>8</v>
          </cell>
          <cell r="L113">
            <v>20</v>
          </cell>
        </row>
        <row r="114">
          <cell r="G114" t="str">
            <v>105437-P.S.R. CHALINGA</v>
          </cell>
          <cell r="I114">
            <v>7</v>
          </cell>
          <cell r="J114">
            <v>2</v>
          </cell>
          <cell r="K114">
            <v>20</v>
          </cell>
          <cell r="L114">
            <v>29</v>
          </cell>
        </row>
        <row r="115">
          <cell r="G115" t="str">
            <v>105439-P.S.R. CERRO BLANCO</v>
          </cell>
          <cell r="J115">
            <v>2</v>
          </cell>
          <cell r="L115">
            <v>2</v>
          </cell>
        </row>
        <row r="116">
          <cell r="G116" t="str">
            <v>105507-P.S.R. HUAMALATA</v>
          </cell>
          <cell r="H116">
            <v>6</v>
          </cell>
          <cell r="I116">
            <v>3</v>
          </cell>
          <cell r="J116">
            <v>18</v>
          </cell>
          <cell r="K116">
            <v>19</v>
          </cell>
          <cell r="L116">
            <v>46</v>
          </cell>
        </row>
        <row r="117">
          <cell r="G117" t="str">
            <v>105510-P.S.R. RECOLETA</v>
          </cell>
          <cell r="H117">
            <v>2</v>
          </cell>
          <cell r="I117">
            <v>24</v>
          </cell>
          <cell r="J117">
            <v>12</v>
          </cell>
          <cell r="K117">
            <v>11</v>
          </cell>
          <cell r="L117">
            <v>49</v>
          </cell>
        </row>
        <row r="118">
          <cell r="G118" t="str">
            <v>105722-CECOF SAN JOSE DE LA DEHESA</v>
          </cell>
          <cell r="H118">
            <v>119</v>
          </cell>
          <cell r="I118">
            <v>38</v>
          </cell>
          <cell r="J118">
            <v>107</v>
          </cell>
          <cell r="K118">
            <v>61</v>
          </cell>
          <cell r="L118">
            <v>325</v>
          </cell>
        </row>
        <row r="119">
          <cell r="G119" t="str">
            <v>105723-CECOF LIMARI</v>
          </cell>
          <cell r="H119">
            <v>26</v>
          </cell>
          <cell r="I119">
            <v>33</v>
          </cell>
          <cell r="J119">
            <v>34</v>
          </cell>
          <cell r="K119">
            <v>28</v>
          </cell>
          <cell r="L119">
            <v>121</v>
          </cell>
        </row>
        <row r="120">
          <cell r="G120" t="str">
            <v>200258-CECOF LOS COPIHUES</v>
          </cell>
          <cell r="H120">
            <v>41</v>
          </cell>
          <cell r="I120">
            <v>31</v>
          </cell>
          <cell r="J120">
            <v>29</v>
          </cell>
          <cell r="K120">
            <v>36</v>
          </cell>
          <cell r="L120">
            <v>137</v>
          </cell>
        </row>
        <row r="121">
          <cell r="G121" t="str">
            <v>200367-CECOF COLONIA LIMARÍ</v>
          </cell>
          <cell r="H121">
            <v>19</v>
          </cell>
          <cell r="I121">
            <v>25</v>
          </cell>
          <cell r="J121">
            <v>45</v>
          </cell>
          <cell r="K121">
            <v>29</v>
          </cell>
          <cell r="L121">
            <v>118</v>
          </cell>
        </row>
        <row r="122">
          <cell r="G122" t="str">
            <v>04302-COMBARBALÁ</v>
          </cell>
          <cell r="H122">
            <v>236</v>
          </cell>
          <cell r="I122">
            <v>234</v>
          </cell>
          <cell r="J122">
            <v>291</v>
          </cell>
          <cell r="K122">
            <v>281</v>
          </cell>
          <cell r="L122">
            <v>1042</v>
          </cell>
        </row>
        <row r="123">
          <cell r="G123" t="str">
            <v>105105-HOSPITAL COMBARBALÁ</v>
          </cell>
          <cell r="H123">
            <v>202</v>
          </cell>
          <cell r="I123">
            <v>188</v>
          </cell>
          <cell r="J123">
            <v>216</v>
          </cell>
          <cell r="K123">
            <v>181</v>
          </cell>
          <cell r="L123">
            <v>787</v>
          </cell>
        </row>
        <row r="124">
          <cell r="G124" t="str">
            <v>105433-P.S.R. SAN LORENZO</v>
          </cell>
          <cell r="I124">
            <v>3</v>
          </cell>
          <cell r="J124">
            <v>1</v>
          </cell>
          <cell r="L124">
            <v>4</v>
          </cell>
        </row>
        <row r="125">
          <cell r="G125" t="str">
            <v>105434-P.S.R. SAN MARCOS</v>
          </cell>
          <cell r="H125">
            <v>8</v>
          </cell>
          <cell r="J125">
            <v>8</v>
          </cell>
          <cell r="K125">
            <v>4</v>
          </cell>
          <cell r="L125">
            <v>20</v>
          </cell>
        </row>
        <row r="126">
          <cell r="G126" t="str">
            <v>105441-P.S.R. MANQUEHUA</v>
          </cell>
          <cell r="I126">
            <v>4</v>
          </cell>
          <cell r="J126">
            <v>9</v>
          </cell>
          <cell r="K126">
            <v>15</v>
          </cell>
          <cell r="L126">
            <v>28</v>
          </cell>
        </row>
        <row r="127">
          <cell r="G127" t="str">
            <v xml:space="preserve">105459-P.S.R. BARRANCAS                </v>
          </cell>
          <cell r="H127">
            <v>6</v>
          </cell>
          <cell r="I127">
            <v>6</v>
          </cell>
          <cell r="J127">
            <v>6</v>
          </cell>
          <cell r="K127">
            <v>3</v>
          </cell>
          <cell r="L127">
            <v>21</v>
          </cell>
        </row>
        <row r="128">
          <cell r="G128" t="str">
            <v>105460-P.S.R. COGOTI 18</v>
          </cell>
          <cell r="H128">
            <v>8</v>
          </cell>
          <cell r="I128">
            <v>13</v>
          </cell>
          <cell r="J128">
            <v>2</v>
          </cell>
          <cell r="K128">
            <v>12</v>
          </cell>
          <cell r="L128">
            <v>35</v>
          </cell>
        </row>
        <row r="129">
          <cell r="G129" t="str">
            <v>105461-P.S.R. EL HUACHO</v>
          </cell>
          <cell r="H129">
            <v>1</v>
          </cell>
          <cell r="J129">
            <v>2</v>
          </cell>
          <cell r="K129">
            <v>10</v>
          </cell>
          <cell r="L129">
            <v>13</v>
          </cell>
        </row>
        <row r="130">
          <cell r="G130" t="str">
            <v>105462-P.S.R. EL SAUCE</v>
          </cell>
          <cell r="H130">
            <v>1</v>
          </cell>
          <cell r="J130">
            <v>2</v>
          </cell>
          <cell r="K130">
            <v>2</v>
          </cell>
          <cell r="L130">
            <v>5</v>
          </cell>
        </row>
        <row r="131">
          <cell r="G131" t="str">
            <v>105463-P.S.R. QUILITAPIA</v>
          </cell>
          <cell r="H131">
            <v>1</v>
          </cell>
          <cell r="I131">
            <v>4</v>
          </cell>
          <cell r="J131">
            <v>19</v>
          </cell>
          <cell r="K131">
            <v>31</v>
          </cell>
          <cell r="L131">
            <v>55</v>
          </cell>
        </row>
        <row r="132">
          <cell r="G132" t="str">
            <v>105464-P.S.R. LA LIGUA</v>
          </cell>
          <cell r="H132">
            <v>7</v>
          </cell>
          <cell r="I132">
            <v>8</v>
          </cell>
          <cell r="J132">
            <v>9</v>
          </cell>
          <cell r="K132">
            <v>6</v>
          </cell>
          <cell r="L132">
            <v>30</v>
          </cell>
        </row>
        <row r="133">
          <cell r="G133" t="str">
            <v>105465-P.S.R. RAMADILLA</v>
          </cell>
          <cell r="H133">
            <v>2</v>
          </cell>
          <cell r="I133">
            <v>1</v>
          </cell>
          <cell r="J133">
            <v>8</v>
          </cell>
          <cell r="K133">
            <v>11</v>
          </cell>
          <cell r="L133">
            <v>22</v>
          </cell>
        </row>
        <row r="134">
          <cell r="G134" t="str">
            <v>105466-P.S.R. VALLE HERMOSO</v>
          </cell>
          <cell r="I134">
            <v>5</v>
          </cell>
          <cell r="J134">
            <v>7</v>
          </cell>
          <cell r="K134">
            <v>6</v>
          </cell>
          <cell r="L134">
            <v>18</v>
          </cell>
        </row>
        <row r="135">
          <cell r="G135" t="str">
            <v>105490-P.S.R. EL DURAZNO</v>
          </cell>
          <cell r="I135">
            <v>2</v>
          </cell>
          <cell r="J135">
            <v>2</v>
          </cell>
          <cell r="L135">
            <v>4</v>
          </cell>
        </row>
        <row r="136">
          <cell r="G136" t="str">
            <v>04303-MONTE PATRIA</v>
          </cell>
          <cell r="H136">
            <v>421</v>
          </cell>
          <cell r="I136">
            <v>252</v>
          </cell>
          <cell r="J136">
            <v>408</v>
          </cell>
          <cell r="K136">
            <v>416</v>
          </cell>
          <cell r="L136">
            <v>1497</v>
          </cell>
        </row>
        <row r="137">
          <cell r="G137" t="str">
            <v>105307-CES. RURAL MONTE PATRIA</v>
          </cell>
          <cell r="H137">
            <v>162</v>
          </cell>
          <cell r="I137">
            <v>77</v>
          </cell>
          <cell r="J137">
            <v>130</v>
          </cell>
          <cell r="K137">
            <v>177</v>
          </cell>
          <cell r="L137">
            <v>546</v>
          </cell>
        </row>
        <row r="138">
          <cell r="G138" t="str">
            <v>105311-CES. RURAL CHAÑARAL ALTO</v>
          </cell>
          <cell r="H138">
            <v>108</v>
          </cell>
          <cell r="I138">
            <v>53</v>
          </cell>
          <cell r="J138">
            <v>48</v>
          </cell>
          <cell r="K138">
            <v>45</v>
          </cell>
          <cell r="L138">
            <v>254</v>
          </cell>
        </row>
        <row r="139">
          <cell r="G139" t="str">
            <v>105312-CES. RURAL CAREN</v>
          </cell>
          <cell r="H139">
            <v>25</v>
          </cell>
          <cell r="I139">
            <v>12</v>
          </cell>
          <cell r="J139">
            <v>43</v>
          </cell>
          <cell r="K139">
            <v>34</v>
          </cell>
          <cell r="L139">
            <v>114</v>
          </cell>
        </row>
        <row r="140">
          <cell r="G140" t="str">
            <v>105318-CES. RURAL EL PALQUI</v>
          </cell>
          <cell r="H140">
            <v>88</v>
          </cell>
          <cell r="I140">
            <v>32</v>
          </cell>
          <cell r="J140">
            <v>110</v>
          </cell>
          <cell r="K140">
            <v>99</v>
          </cell>
          <cell r="L140">
            <v>329</v>
          </cell>
        </row>
        <row r="141">
          <cell r="G141" t="str">
            <v>105425-P.S.R. CHILECITO</v>
          </cell>
          <cell r="I141">
            <v>15</v>
          </cell>
          <cell r="L141">
            <v>15</v>
          </cell>
        </row>
        <row r="142">
          <cell r="G142" t="str">
            <v>105427-P.S.R. HACIENDA VALDIVIA</v>
          </cell>
          <cell r="H142">
            <v>6</v>
          </cell>
          <cell r="I142">
            <v>9</v>
          </cell>
          <cell r="K142">
            <v>8</v>
          </cell>
          <cell r="L142">
            <v>23</v>
          </cell>
        </row>
        <row r="143">
          <cell r="G143" t="str">
            <v>105428-P.S.R. HUATULAME</v>
          </cell>
          <cell r="H143">
            <v>3</v>
          </cell>
          <cell r="I143">
            <v>9</v>
          </cell>
          <cell r="J143">
            <v>21</v>
          </cell>
          <cell r="K143">
            <v>15</v>
          </cell>
          <cell r="L143">
            <v>48</v>
          </cell>
        </row>
        <row r="144">
          <cell r="G144" t="str">
            <v>105430-P.S.R. MIALQUI</v>
          </cell>
          <cell r="H144">
            <v>12</v>
          </cell>
          <cell r="I144">
            <v>12</v>
          </cell>
          <cell r="J144">
            <v>11</v>
          </cell>
          <cell r="K144">
            <v>6</v>
          </cell>
          <cell r="L144">
            <v>41</v>
          </cell>
        </row>
        <row r="145">
          <cell r="G145" t="str">
            <v>105431-P.S.R. PEDREGAL</v>
          </cell>
          <cell r="H145">
            <v>8</v>
          </cell>
          <cell r="J145">
            <v>8</v>
          </cell>
          <cell r="K145">
            <v>10</v>
          </cell>
          <cell r="L145">
            <v>26</v>
          </cell>
        </row>
        <row r="146">
          <cell r="G146" t="str">
            <v>105432-P.S.R. RAPEL</v>
          </cell>
          <cell r="I146">
            <v>27</v>
          </cell>
          <cell r="J146">
            <v>3</v>
          </cell>
          <cell r="L146">
            <v>30</v>
          </cell>
        </row>
        <row r="147">
          <cell r="G147" t="str">
            <v>105435-P.S.R. TULAHUEN</v>
          </cell>
          <cell r="H147">
            <v>5</v>
          </cell>
          <cell r="I147">
            <v>6</v>
          </cell>
          <cell r="J147">
            <v>19</v>
          </cell>
          <cell r="K147">
            <v>12</v>
          </cell>
          <cell r="L147">
            <v>42</v>
          </cell>
        </row>
        <row r="148">
          <cell r="G148" t="str">
            <v>105436-P.S.R. EL MAITEN</v>
          </cell>
          <cell r="H148">
            <v>4</v>
          </cell>
          <cell r="J148">
            <v>6</v>
          </cell>
          <cell r="K148">
            <v>4</v>
          </cell>
          <cell r="L148">
            <v>14</v>
          </cell>
        </row>
        <row r="149">
          <cell r="G149" t="str">
            <v>105489-P.S.R. RAMADAS DE TULAHUEN</v>
          </cell>
          <cell r="J149">
            <v>9</v>
          </cell>
          <cell r="K149">
            <v>6</v>
          </cell>
          <cell r="L149">
            <v>15</v>
          </cell>
        </row>
        <row r="150">
          <cell r="G150" t="str">
            <v>04304-PUNITAQUI</v>
          </cell>
          <cell r="H150">
            <v>71</v>
          </cell>
          <cell r="I150">
            <v>55</v>
          </cell>
          <cell r="J150">
            <v>102</v>
          </cell>
          <cell r="K150">
            <v>135</v>
          </cell>
          <cell r="L150">
            <v>363</v>
          </cell>
        </row>
        <row r="151">
          <cell r="G151" t="str">
            <v>105308-CES. RURAL PUNITAQUI</v>
          </cell>
          <cell r="H151">
            <v>70</v>
          </cell>
          <cell r="I151">
            <v>54</v>
          </cell>
          <cell r="J151">
            <v>101</v>
          </cell>
          <cell r="K151">
            <v>134</v>
          </cell>
          <cell r="L151">
            <v>359</v>
          </cell>
        </row>
        <row r="152">
          <cell r="G152" t="str">
            <v>105440-P.S.R. DIVISADERO</v>
          </cell>
          <cell r="H152">
            <v>1</v>
          </cell>
          <cell r="I152">
            <v>1</v>
          </cell>
          <cell r="J152">
            <v>1</v>
          </cell>
          <cell r="K152">
            <v>1</v>
          </cell>
          <cell r="L152">
            <v>4</v>
          </cell>
        </row>
        <row r="153">
          <cell r="G153" t="str">
            <v>04305-RIO HURTADO</v>
          </cell>
          <cell r="H153">
            <v>88</v>
          </cell>
          <cell r="I153">
            <v>110</v>
          </cell>
          <cell r="J153">
            <v>114</v>
          </cell>
          <cell r="K153">
            <v>139</v>
          </cell>
          <cell r="L153">
            <v>451</v>
          </cell>
        </row>
        <row r="154">
          <cell r="G154" t="str">
            <v>105310-CES. RURAL PICHASCA</v>
          </cell>
          <cell r="H154">
            <v>39</v>
          </cell>
          <cell r="I154">
            <v>52</v>
          </cell>
          <cell r="J154">
            <v>51</v>
          </cell>
          <cell r="K154">
            <v>79</v>
          </cell>
          <cell r="L154">
            <v>221</v>
          </cell>
        </row>
        <row r="155">
          <cell r="G155" t="str">
            <v>105409-P.S.R. EL CHAÑAR</v>
          </cell>
          <cell r="H155">
            <v>10</v>
          </cell>
          <cell r="I155">
            <v>6</v>
          </cell>
          <cell r="J155">
            <v>8</v>
          </cell>
          <cell r="K155">
            <v>4</v>
          </cell>
          <cell r="L155">
            <v>28</v>
          </cell>
        </row>
        <row r="156">
          <cell r="G156" t="str">
            <v>105410-P.S.R. HURTADO</v>
          </cell>
          <cell r="H156">
            <v>16</v>
          </cell>
          <cell r="I156">
            <v>14</v>
          </cell>
          <cell r="J156">
            <v>16</v>
          </cell>
          <cell r="K156">
            <v>14</v>
          </cell>
          <cell r="L156">
            <v>60</v>
          </cell>
        </row>
        <row r="157">
          <cell r="G157" t="str">
            <v>105411-P.S.R. LAS BREAS</v>
          </cell>
          <cell r="H157">
            <v>9</v>
          </cell>
          <cell r="I157">
            <v>16</v>
          </cell>
          <cell r="J157">
            <v>13</v>
          </cell>
          <cell r="K157">
            <v>10</v>
          </cell>
          <cell r="L157">
            <v>48</v>
          </cell>
        </row>
        <row r="158">
          <cell r="G158" t="str">
            <v>105413-P.S.R. SAMO ALTO</v>
          </cell>
          <cell r="J158">
            <v>3</v>
          </cell>
          <cell r="K158">
            <v>2</v>
          </cell>
          <cell r="L158">
            <v>5</v>
          </cell>
        </row>
        <row r="159">
          <cell r="G159" t="str">
            <v>105414-P.S.R. SERON</v>
          </cell>
          <cell r="H159">
            <v>14</v>
          </cell>
          <cell r="I159">
            <v>22</v>
          </cell>
          <cell r="J159">
            <v>23</v>
          </cell>
          <cell r="K159">
            <v>30</v>
          </cell>
          <cell r="L159">
            <v>89</v>
          </cell>
        </row>
        <row r="160">
          <cell r="G160" t="str">
            <v>Total general</v>
          </cell>
          <cell r="H160">
            <v>12404</v>
          </cell>
          <cell r="I160">
            <v>10066</v>
          </cell>
          <cell r="J160">
            <v>12630</v>
          </cell>
          <cell r="K160">
            <v>12591</v>
          </cell>
          <cell r="L160">
            <v>47691</v>
          </cell>
        </row>
      </sheetData>
      <sheetData sheetId="9">
        <row r="3">
          <cell r="G3" t="str">
            <v>Suma de Total</v>
          </cell>
          <cell r="H3" t="str">
            <v>Etiquetas de columna</v>
          </cell>
        </row>
        <row r="4">
          <cell r="G4" t="str">
            <v>Etiquetas de fila</v>
          </cell>
          <cell r="H4">
            <v>1</v>
          </cell>
          <cell r="I4">
            <v>2</v>
          </cell>
          <cell r="J4">
            <v>3</v>
          </cell>
          <cell r="K4">
            <v>4</v>
          </cell>
          <cell r="L4" t="str">
            <v>Total general</v>
          </cell>
        </row>
        <row r="5">
          <cell r="G5" t="str">
            <v>04101-LA SERENA</v>
          </cell>
          <cell r="H5">
            <v>24</v>
          </cell>
          <cell r="I5">
            <v>5</v>
          </cell>
          <cell r="J5">
            <v>21</v>
          </cell>
          <cell r="K5">
            <v>26</v>
          </cell>
          <cell r="L5">
            <v>76</v>
          </cell>
        </row>
        <row r="6">
          <cell r="G6" t="str">
            <v>105100-HOSPITAL LA SERENA</v>
          </cell>
          <cell r="H6">
            <v>4</v>
          </cell>
          <cell r="I6">
            <v>4</v>
          </cell>
          <cell r="J6">
            <v>3</v>
          </cell>
          <cell r="K6">
            <v>11</v>
          </cell>
          <cell r="L6">
            <v>22</v>
          </cell>
        </row>
        <row r="7">
          <cell r="G7" t="str">
            <v>105300-CES. CARDENAL CARO</v>
          </cell>
          <cell r="H7">
            <v>4</v>
          </cell>
          <cell r="J7">
            <v>3</v>
          </cell>
          <cell r="K7">
            <v>4</v>
          </cell>
          <cell r="L7">
            <v>11</v>
          </cell>
        </row>
        <row r="8">
          <cell r="G8" t="str">
            <v>105301-CES. LAS COMPAÑIAS</v>
          </cell>
          <cell r="J8">
            <v>9</v>
          </cell>
          <cell r="L8">
            <v>9</v>
          </cell>
        </row>
        <row r="9">
          <cell r="G9" t="str">
            <v>105302-CES. PEDRO AGUIRRE C.</v>
          </cell>
          <cell r="H9">
            <v>12</v>
          </cell>
          <cell r="L9">
            <v>12</v>
          </cell>
        </row>
        <row r="10">
          <cell r="G10" t="str">
            <v>105313-CES. SCHAFFHAUSER</v>
          </cell>
          <cell r="H10">
            <v>3</v>
          </cell>
          <cell r="J10">
            <v>2</v>
          </cell>
          <cell r="K10">
            <v>6</v>
          </cell>
          <cell r="L10">
            <v>11</v>
          </cell>
        </row>
        <row r="11">
          <cell r="G11" t="str">
            <v>105319-CES. CARDENAL R.S.H.</v>
          </cell>
          <cell r="H11">
            <v>1</v>
          </cell>
          <cell r="I11">
            <v>1</v>
          </cell>
          <cell r="J11">
            <v>2</v>
          </cell>
          <cell r="L11">
            <v>4</v>
          </cell>
        </row>
        <row r="12">
          <cell r="G12" t="str">
            <v>105325-CESFAM JUAN PABLO II</v>
          </cell>
          <cell r="K12">
            <v>2</v>
          </cell>
          <cell r="L12">
            <v>2</v>
          </cell>
        </row>
        <row r="13">
          <cell r="G13" t="str">
            <v>105701-CECOF VILLA ALEMANIA</v>
          </cell>
          <cell r="J13">
            <v>2</v>
          </cell>
          <cell r="K13">
            <v>3</v>
          </cell>
          <cell r="L13">
            <v>5</v>
          </cell>
        </row>
        <row r="14">
          <cell r="G14" t="str">
            <v>04102-COQUIMBO</v>
          </cell>
          <cell r="H14">
            <v>1</v>
          </cell>
          <cell r="I14">
            <v>6</v>
          </cell>
          <cell r="J14">
            <v>12</v>
          </cell>
          <cell r="K14">
            <v>1</v>
          </cell>
          <cell r="L14">
            <v>20</v>
          </cell>
        </row>
        <row r="15">
          <cell r="G15" t="str">
            <v>105101-HOSPITAL COQUIMBO</v>
          </cell>
          <cell r="J15">
            <v>8</v>
          </cell>
          <cell r="L15">
            <v>8</v>
          </cell>
        </row>
        <row r="16">
          <cell r="G16" t="str">
            <v>105323-CES. DR. SERGIO AGUILAR</v>
          </cell>
          <cell r="J16">
            <v>4</v>
          </cell>
          <cell r="K16">
            <v>1</v>
          </cell>
          <cell r="L16">
            <v>5</v>
          </cell>
        </row>
        <row r="17">
          <cell r="G17" t="str">
            <v>105600-COSAM Tierras Blancas (CESAM)</v>
          </cell>
          <cell r="H17">
            <v>1</v>
          </cell>
          <cell r="I17">
            <v>6</v>
          </cell>
          <cell r="L17">
            <v>7</v>
          </cell>
        </row>
        <row r="18">
          <cell r="G18" t="str">
            <v>04103-ANDACOLLO</v>
          </cell>
          <cell r="I18">
            <v>2</v>
          </cell>
          <cell r="J18">
            <v>2</v>
          </cell>
          <cell r="K18">
            <v>3</v>
          </cell>
          <cell r="L18">
            <v>7</v>
          </cell>
        </row>
        <row r="19">
          <cell r="G19" t="str">
            <v>105106-HOSPITAL ANDACOLLO</v>
          </cell>
          <cell r="I19">
            <v>2</v>
          </cell>
          <cell r="J19">
            <v>2</v>
          </cell>
          <cell r="K19">
            <v>3</v>
          </cell>
          <cell r="L19">
            <v>7</v>
          </cell>
        </row>
        <row r="20">
          <cell r="G20" t="str">
            <v>04104-LA HIGUERA</v>
          </cell>
          <cell r="H20">
            <v>2</v>
          </cell>
          <cell r="I20">
            <v>2</v>
          </cell>
          <cell r="J20">
            <v>6</v>
          </cell>
          <cell r="L20">
            <v>10</v>
          </cell>
        </row>
        <row r="21">
          <cell r="G21" t="str">
            <v>105314-CES. LA HIGUERA</v>
          </cell>
          <cell r="H21">
            <v>2</v>
          </cell>
          <cell r="I21">
            <v>2</v>
          </cell>
          <cell r="J21">
            <v>6</v>
          </cell>
          <cell r="L21">
            <v>10</v>
          </cell>
        </row>
        <row r="22">
          <cell r="G22" t="str">
            <v>04105-PAIHUANO</v>
          </cell>
          <cell r="J22">
            <v>1</v>
          </cell>
          <cell r="K22">
            <v>1</v>
          </cell>
          <cell r="L22">
            <v>2</v>
          </cell>
        </row>
        <row r="23">
          <cell r="G23" t="str">
            <v>105306-CES. PAIHUANO</v>
          </cell>
          <cell r="J23">
            <v>1</v>
          </cell>
          <cell r="K23">
            <v>1</v>
          </cell>
          <cell r="L23">
            <v>2</v>
          </cell>
        </row>
        <row r="24">
          <cell r="G24" t="str">
            <v>04106-VICUÑA</v>
          </cell>
          <cell r="H24">
            <v>8</v>
          </cell>
          <cell r="I24">
            <v>15</v>
          </cell>
          <cell r="J24">
            <v>10</v>
          </cell>
          <cell r="K24">
            <v>12</v>
          </cell>
          <cell r="L24">
            <v>45</v>
          </cell>
        </row>
        <row r="25">
          <cell r="G25" t="str">
            <v>105107-HOSPITAL VICUÑA</v>
          </cell>
          <cell r="I25">
            <v>2</v>
          </cell>
          <cell r="L25">
            <v>2</v>
          </cell>
        </row>
        <row r="26">
          <cell r="G26" t="str">
            <v>105467-P.S.R. DIAGUITAS</v>
          </cell>
          <cell r="H26">
            <v>1</v>
          </cell>
          <cell r="I26">
            <v>3</v>
          </cell>
          <cell r="J26">
            <v>2</v>
          </cell>
          <cell r="L26">
            <v>6</v>
          </cell>
        </row>
        <row r="27">
          <cell r="G27" t="str">
            <v>105469-P.S.R. EL TAMBO</v>
          </cell>
          <cell r="K27">
            <v>1</v>
          </cell>
          <cell r="L27">
            <v>1</v>
          </cell>
        </row>
        <row r="28">
          <cell r="G28" t="str">
            <v>105470-P.S.R. HUANTA</v>
          </cell>
          <cell r="H28">
            <v>1</v>
          </cell>
          <cell r="I28">
            <v>1</v>
          </cell>
          <cell r="J28">
            <v>1</v>
          </cell>
          <cell r="L28">
            <v>3</v>
          </cell>
        </row>
        <row r="29">
          <cell r="G29" t="str">
            <v>105471-P.S.R. PERALILLO</v>
          </cell>
          <cell r="I29">
            <v>4</v>
          </cell>
          <cell r="J29">
            <v>4</v>
          </cell>
          <cell r="K29">
            <v>4</v>
          </cell>
          <cell r="L29">
            <v>12</v>
          </cell>
        </row>
        <row r="30">
          <cell r="G30" t="str">
            <v>105472-P.S.R. RIVADAVIA</v>
          </cell>
          <cell r="H30">
            <v>3</v>
          </cell>
          <cell r="I30">
            <v>4</v>
          </cell>
          <cell r="J30">
            <v>2</v>
          </cell>
          <cell r="K30">
            <v>4</v>
          </cell>
          <cell r="L30">
            <v>13</v>
          </cell>
        </row>
        <row r="31">
          <cell r="G31" t="str">
            <v>105474-P.S.R. CHAPILCA</v>
          </cell>
          <cell r="H31">
            <v>1</v>
          </cell>
          <cell r="K31">
            <v>1</v>
          </cell>
          <cell r="L31">
            <v>2</v>
          </cell>
        </row>
        <row r="32">
          <cell r="G32" t="str">
            <v>105502-P.S.R. CALINGASTA</v>
          </cell>
          <cell r="I32">
            <v>1</v>
          </cell>
          <cell r="J32">
            <v>1</v>
          </cell>
          <cell r="K32">
            <v>1</v>
          </cell>
          <cell r="L32">
            <v>3</v>
          </cell>
        </row>
        <row r="33">
          <cell r="G33" t="str">
            <v>105509-P.S.R. GUALLIGUAICA</v>
          </cell>
          <cell r="H33">
            <v>2</v>
          </cell>
          <cell r="K33">
            <v>1</v>
          </cell>
          <cell r="L33">
            <v>3</v>
          </cell>
        </row>
        <row r="34">
          <cell r="G34" t="str">
            <v>04201-ILLAPEL</v>
          </cell>
          <cell r="H34">
            <v>10</v>
          </cell>
          <cell r="I34">
            <v>9</v>
          </cell>
          <cell r="J34">
            <v>4</v>
          </cell>
          <cell r="K34">
            <v>13</v>
          </cell>
          <cell r="L34">
            <v>36</v>
          </cell>
        </row>
        <row r="35">
          <cell r="G35" t="str">
            <v>105103-HOSPITAL ILLAPEL</v>
          </cell>
          <cell r="H35">
            <v>3</v>
          </cell>
          <cell r="J35">
            <v>4</v>
          </cell>
          <cell r="K35">
            <v>5</v>
          </cell>
          <cell r="L35">
            <v>12</v>
          </cell>
        </row>
        <row r="36">
          <cell r="G36" t="str">
            <v>105326-CESFAM SAN RAFAEL</v>
          </cell>
          <cell r="H36">
            <v>5</v>
          </cell>
          <cell r="I36">
            <v>8</v>
          </cell>
          <cell r="L36">
            <v>13</v>
          </cell>
        </row>
        <row r="37">
          <cell r="G37" t="str">
            <v>200366-CESFAM URBANO II</v>
          </cell>
          <cell r="H37">
            <v>2</v>
          </cell>
          <cell r="I37">
            <v>1</v>
          </cell>
          <cell r="K37">
            <v>8</v>
          </cell>
          <cell r="L37">
            <v>11</v>
          </cell>
        </row>
        <row r="38">
          <cell r="G38" t="str">
            <v>04204-SALAMANCA</v>
          </cell>
          <cell r="H38">
            <v>2</v>
          </cell>
          <cell r="I38">
            <v>4</v>
          </cell>
          <cell r="J38">
            <v>2</v>
          </cell>
          <cell r="K38">
            <v>1</v>
          </cell>
          <cell r="L38">
            <v>9</v>
          </cell>
        </row>
        <row r="39">
          <cell r="G39" t="str">
            <v>105104-HOSPITAL SALAMANCA</v>
          </cell>
          <cell r="H39">
            <v>2</v>
          </cell>
          <cell r="I39">
            <v>4</v>
          </cell>
          <cell r="J39">
            <v>2</v>
          </cell>
          <cell r="K39">
            <v>1</v>
          </cell>
          <cell r="L39">
            <v>9</v>
          </cell>
        </row>
        <row r="40">
          <cell r="G40" t="str">
            <v>04301-OVALLE</v>
          </cell>
          <cell r="H40">
            <v>2</v>
          </cell>
          <cell r="I40">
            <v>4</v>
          </cell>
          <cell r="J40">
            <v>5</v>
          </cell>
          <cell r="K40">
            <v>8</v>
          </cell>
          <cell r="L40">
            <v>19</v>
          </cell>
        </row>
        <row r="41">
          <cell r="G41" t="str">
            <v>105102-HOSPITAL OVALLE</v>
          </cell>
          <cell r="J41">
            <v>2</v>
          </cell>
          <cell r="K41">
            <v>4</v>
          </cell>
          <cell r="L41">
            <v>6</v>
          </cell>
        </row>
        <row r="42">
          <cell r="G42" t="str">
            <v>105317-CES. JORGE JORDAN D.</v>
          </cell>
          <cell r="K42">
            <v>4</v>
          </cell>
          <cell r="L42">
            <v>4</v>
          </cell>
        </row>
        <row r="43">
          <cell r="G43" t="str">
            <v>105322-CES. MARCOS MACUADA</v>
          </cell>
          <cell r="H43">
            <v>2</v>
          </cell>
          <cell r="I43">
            <v>4</v>
          </cell>
          <cell r="J43">
            <v>3</v>
          </cell>
          <cell r="L43">
            <v>9</v>
          </cell>
        </row>
        <row r="44">
          <cell r="G44" t="str">
            <v>04302-COMBARBALÁ</v>
          </cell>
          <cell r="I44">
            <v>1</v>
          </cell>
          <cell r="J44">
            <v>16</v>
          </cell>
          <cell r="L44">
            <v>17</v>
          </cell>
        </row>
        <row r="45">
          <cell r="G45" t="str">
            <v>105105-HOSPITAL COMBARBALÁ</v>
          </cell>
          <cell r="J45">
            <v>16</v>
          </cell>
          <cell r="L45">
            <v>16</v>
          </cell>
        </row>
        <row r="46">
          <cell r="G46" t="str">
            <v>105464-P.S.R. LA LIGUA</v>
          </cell>
          <cell r="I46">
            <v>1</v>
          </cell>
          <cell r="L46">
            <v>1</v>
          </cell>
        </row>
        <row r="47">
          <cell r="G47" t="str">
            <v>04303-MONTE PATRIA</v>
          </cell>
          <cell r="K47">
            <v>1</v>
          </cell>
          <cell r="L47">
            <v>1</v>
          </cell>
        </row>
        <row r="48">
          <cell r="G48" t="str">
            <v>105311-CES. RURAL CHAÑARAL ALTO</v>
          </cell>
          <cell r="K48">
            <v>1</v>
          </cell>
          <cell r="L48">
            <v>1</v>
          </cell>
        </row>
        <row r="49">
          <cell r="G49" t="str">
            <v>04304-PUNITAQUI</v>
          </cell>
          <cell r="H49">
            <v>7</v>
          </cell>
          <cell r="I49">
            <v>1</v>
          </cell>
          <cell r="J49">
            <v>4</v>
          </cell>
          <cell r="K49">
            <v>2</v>
          </cell>
          <cell r="L49">
            <v>14</v>
          </cell>
        </row>
        <row r="50">
          <cell r="G50" t="str">
            <v>105308-CES. RURAL PUNITAQUI</v>
          </cell>
          <cell r="H50">
            <v>7</v>
          </cell>
          <cell r="I50">
            <v>1</v>
          </cell>
          <cell r="J50">
            <v>4</v>
          </cell>
          <cell r="K50">
            <v>2</v>
          </cell>
          <cell r="L50">
            <v>14</v>
          </cell>
        </row>
        <row r="51">
          <cell r="G51" t="str">
            <v>Total general</v>
          </cell>
          <cell r="H51">
            <v>56</v>
          </cell>
          <cell r="I51">
            <v>49</v>
          </cell>
          <cell r="J51">
            <v>83</v>
          </cell>
          <cell r="K51">
            <v>68</v>
          </cell>
          <cell r="L51">
            <v>256</v>
          </cell>
        </row>
      </sheetData>
      <sheetData sheetId="10">
        <row r="3">
          <cell r="G3" t="str">
            <v>Suma de Total</v>
          </cell>
          <cell r="H3" t="str">
            <v>Etiquetas de columna</v>
          </cell>
        </row>
        <row r="4">
          <cell r="G4" t="str">
            <v>Etiquetas de fila</v>
          </cell>
          <cell r="H4">
            <v>1</v>
          </cell>
          <cell r="I4">
            <v>2</v>
          </cell>
          <cell r="J4">
            <v>3</v>
          </cell>
          <cell r="K4">
            <v>4</v>
          </cell>
          <cell r="L4" t="str">
            <v>Total general</v>
          </cell>
        </row>
        <row r="5">
          <cell r="G5" t="str">
            <v>04101-LA SERENA</v>
          </cell>
          <cell r="H5">
            <v>4</v>
          </cell>
          <cell r="I5">
            <v>4</v>
          </cell>
          <cell r="J5">
            <v>7</v>
          </cell>
          <cell r="K5">
            <v>8</v>
          </cell>
          <cell r="L5">
            <v>23</v>
          </cell>
        </row>
        <row r="6">
          <cell r="G6" t="str">
            <v>105100-HOSPITAL LA SERENA</v>
          </cell>
          <cell r="H6">
            <v>1</v>
          </cell>
          <cell r="I6">
            <v>1</v>
          </cell>
          <cell r="L6">
            <v>2</v>
          </cell>
        </row>
        <row r="7">
          <cell r="G7" t="str">
            <v>105300-CES. CARDENAL CARO</v>
          </cell>
          <cell r="H7">
            <v>1</v>
          </cell>
          <cell r="J7">
            <v>1</v>
          </cell>
          <cell r="K7">
            <v>1</v>
          </cell>
          <cell r="L7">
            <v>3</v>
          </cell>
        </row>
        <row r="8">
          <cell r="G8" t="str">
            <v>105301-CES. LAS COMPAÑIAS</v>
          </cell>
          <cell r="I8">
            <v>0</v>
          </cell>
          <cell r="K8">
            <v>0</v>
          </cell>
          <cell r="L8">
            <v>0</v>
          </cell>
        </row>
        <row r="9">
          <cell r="G9" t="str">
            <v>105302-CES. PEDRO AGUIRRE C.</v>
          </cell>
          <cell r="J9">
            <v>1</v>
          </cell>
          <cell r="K9">
            <v>1</v>
          </cell>
          <cell r="L9">
            <v>2</v>
          </cell>
        </row>
        <row r="10">
          <cell r="G10" t="str">
            <v>105313-CES. SCHAFFHAUSER</v>
          </cell>
          <cell r="H10">
            <v>1</v>
          </cell>
          <cell r="J10">
            <v>2</v>
          </cell>
          <cell r="K10">
            <v>1</v>
          </cell>
          <cell r="L10">
            <v>4</v>
          </cell>
        </row>
        <row r="11">
          <cell r="G11" t="str">
            <v>105319-CES. CARDENAL R.S.H.</v>
          </cell>
          <cell r="H11">
            <v>1</v>
          </cell>
          <cell r="I11">
            <v>2</v>
          </cell>
          <cell r="J11">
            <v>2</v>
          </cell>
          <cell r="K11">
            <v>3</v>
          </cell>
          <cell r="L11">
            <v>8</v>
          </cell>
        </row>
        <row r="12">
          <cell r="G12" t="str">
            <v>105325-CESFAM JUAN PABLO II</v>
          </cell>
          <cell r="J12">
            <v>1</v>
          </cell>
          <cell r="L12">
            <v>1</v>
          </cell>
        </row>
        <row r="13">
          <cell r="G13" t="str">
            <v xml:space="preserve">105400-P.S.R. ALGARROBITO            </v>
          </cell>
          <cell r="I13">
            <v>1</v>
          </cell>
          <cell r="L13">
            <v>1</v>
          </cell>
        </row>
        <row r="14">
          <cell r="G14" t="str">
            <v>105499-P.S.R. LAMBERT</v>
          </cell>
          <cell r="I14">
            <v>0</v>
          </cell>
          <cell r="K14">
            <v>2</v>
          </cell>
          <cell r="L14">
            <v>2</v>
          </cell>
        </row>
        <row r="15">
          <cell r="G15" t="str">
            <v>105702-CECOF VILLA LAMBERT</v>
          </cell>
          <cell r="K15">
            <v>0</v>
          </cell>
          <cell r="L15">
            <v>0</v>
          </cell>
        </row>
        <row r="16">
          <cell r="G16" t="str">
            <v>04102-COQUIMBO</v>
          </cell>
          <cell r="H16">
            <v>6</v>
          </cell>
          <cell r="I16">
            <v>1</v>
          </cell>
          <cell r="J16">
            <v>7</v>
          </cell>
          <cell r="K16">
            <v>12</v>
          </cell>
          <cell r="L16">
            <v>26</v>
          </cell>
        </row>
        <row r="17">
          <cell r="G17" t="str">
            <v>105303-CES. SAN JUAN</v>
          </cell>
          <cell r="H17">
            <v>1</v>
          </cell>
          <cell r="J17">
            <v>2</v>
          </cell>
          <cell r="K17">
            <v>2</v>
          </cell>
          <cell r="L17">
            <v>5</v>
          </cell>
        </row>
        <row r="18">
          <cell r="G18" t="str">
            <v>105304-CES. SANTA CECILIA</v>
          </cell>
          <cell r="H18">
            <v>0</v>
          </cell>
          <cell r="K18">
            <v>2</v>
          </cell>
          <cell r="L18">
            <v>2</v>
          </cell>
        </row>
        <row r="19">
          <cell r="G19" t="str">
            <v>105305-CES. TIERRAS BLANCAS</v>
          </cell>
          <cell r="H19">
            <v>2</v>
          </cell>
          <cell r="I19">
            <v>1</v>
          </cell>
          <cell r="J19">
            <v>2</v>
          </cell>
          <cell r="K19">
            <v>1</v>
          </cell>
          <cell r="L19">
            <v>6</v>
          </cell>
        </row>
        <row r="20">
          <cell r="G20" t="str">
            <v>105321-CES. RURAL  TONGOY</v>
          </cell>
          <cell r="H20">
            <v>1</v>
          </cell>
          <cell r="J20">
            <v>0</v>
          </cell>
          <cell r="K20">
            <v>1</v>
          </cell>
          <cell r="L20">
            <v>2</v>
          </cell>
        </row>
        <row r="21">
          <cell r="G21" t="str">
            <v>105323-CES. DR. SERGIO AGUILAR</v>
          </cell>
          <cell r="H21">
            <v>0</v>
          </cell>
          <cell r="I21">
            <v>0</v>
          </cell>
          <cell r="J21">
            <v>3</v>
          </cell>
          <cell r="K21">
            <v>0</v>
          </cell>
          <cell r="L21">
            <v>3</v>
          </cell>
        </row>
        <row r="22">
          <cell r="G22" t="str">
            <v>105406-P.S.R. PAN DE AZUCAR</v>
          </cell>
          <cell r="H22">
            <v>2</v>
          </cell>
          <cell r="J22">
            <v>0</v>
          </cell>
          <cell r="K22">
            <v>6</v>
          </cell>
          <cell r="L22">
            <v>8</v>
          </cell>
        </row>
        <row r="23">
          <cell r="G23" t="str">
            <v>04103-ANDACOLLO</v>
          </cell>
          <cell r="I23">
            <v>1</v>
          </cell>
          <cell r="J23">
            <v>1</v>
          </cell>
          <cell r="L23">
            <v>2</v>
          </cell>
        </row>
        <row r="24">
          <cell r="G24" t="str">
            <v>105106-HOSPITAL ANDACOLLO</v>
          </cell>
          <cell r="I24">
            <v>1</v>
          </cell>
          <cell r="J24">
            <v>1</v>
          </cell>
          <cell r="L24">
            <v>2</v>
          </cell>
        </row>
        <row r="25">
          <cell r="G25" t="str">
            <v>04104-LA HIGUERA</v>
          </cell>
          <cell r="J25">
            <v>1</v>
          </cell>
          <cell r="K25">
            <v>3</v>
          </cell>
          <cell r="L25">
            <v>4</v>
          </cell>
        </row>
        <row r="26">
          <cell r="G26" t="str">
            <v>105314-CES. LA HIGUERA</v>
          </cell>
          <cell r="J26">
            <v>1</v>
          </cell>
          <cell r="K26">
            <v>2</v>
          </cell>
          <cell r="L26">
            <v>3</v>
          </cell>
        </row>
        <row r="27">
          <cell r="G27" t="str">
            <v>105506-P.S.R. EL TRAPICHE</v>
          </cell>
          <cell r="K27">
            <v>1</v>
          </cell>
          <cell r="L27">
            <v>1</v>
          </cell>
        </row>
        <row r="28">
          <cell r="G28" t="str">
            <v>04105-PAIHUANO</v>
          </cell>
          <cell r="J28">
            <v>0</v>
          </cell>
          <cell r="K28">
            <v>2</v>
          </cell>
          <cell r="L28">
            <v>2</v>
          </cell>
        </row>
        <row r="29">
          <cell r="G29" t="str">
            <v>105306-CES. PAIHUANO</v>
          </cell>
          <cell r="J29">
            <v>0</v>
          </cell>
          <cell r="K29">
            <v>2</v>
          </cell>
          <cell r="L29">
            <v>2</v>
          </cell>
        </row>
        <row r="30">
          <cell r="G30" t="str">
            <v>04106-VICUÑA</v>
          </cell>
          <cell r="H30">
            <v>5</v>
          </cell>
          <cell r="I30">
            <v>5</v>
          </cell>
          <cell r="J30">
            <v>6</v>
          </cell>
          <cell r="K30">
            <v>6</v>
          </cell>
          <cell r="L30">
            <v>22</v>
          </cell>
        </row>
        <row r="31">
          <cell r="G31" t="str">
            <v>105107-HOSPITAL VICUÑA</v>
          </cell>
          <cell r="H31">
            <v>1</v>
          </cell>
          <cell r="I31">
            <v>1</v>
          </cell>
          <cell r="J31">
            <v>2</v>
          </cell>
          <cell r="K31">
            <v>2</v>
          </cell>
          <cell r="L31">
            <v>6</v>
          </cell>
        </row>
        <row r="32">
          <cell r="G32" t="str">
            <v>105471-P.S.R. PERALILLO</v>
          </cell>
          <cell r="H32">
            <v>4</v>
          </cell>
          <cell r="I32">
            <v>4</v>
          </cell>
          <cell r="J32">
            <v>4</v>
          </cell>
          <cell r="L32">
            <v>12</v>
          </cell>
        </row>
        <row r="33">
          <cell r="G33" t="str">
            <v>105502-P.S.R. CALINGASTA</v>
          </cell>
          <cell r="K33">
            <v>4</v>
          </cell>
          <cell r="L33">
            <v>4</v>
          </cell>
        </row>
        <row r="34">
          <cell r="G34" t="str">
            <v>04201-ILLAPEL</v>
          </cell>
          <cell r="H34">
            <v>2</v>
          </cell>
          <cell r="I34">
            <v>3</v>
          </cell>
          <cell r="J34">
            <v>6</v>
          </cell>
          <cell r="L34">
            <v>11</v>
          </cell>
        </row>
        <row r="35">
          <cell r="G35" t="str">
            <v>105103-HOSPITAL ILLAPEL</v>
          </cell>
          <cell r="H35">
            <v>2</v>
          </cell>
          <cell r="I35">
            <v>3</v>
          </cell>
          <cell r="J35">
            <v>1</v>
          </cell>
          <cell r="L35">
            <v>6</v>
          </cell>
        </row>
        <row r="36">
          <cell r="G36" t="str">
            <v>105326-CESFAM SAN RAFAEL</v>
          </cell>
          <cell r="J36">
            <v>3</v>
          </cell>
          <cell r="L36">
            <v>3</v>
          </cell>
        </row>
        <row r="37">
          <cell r="G37" t="str">
            <v>105444-P.S.R. HUINTIL</v>
          </cell>
          <cell r="J37">
            <v>1</v>
          </cell>
          <cell r="L37">
            <v>1</v>
          </cell>
        </row>
        <row r="38">
          <cell r="G38" t="str">
            <v>105487-P.S.R. CAÑAS UNO</v>
          </cell>
          <cell r="J38">
            <v>1</v>
          </cell>
          <cell r="L38">
            <v>1</v>
          </cell>
        </row>
        <row r="39">
          <cell r="G39" t="str">
            <v>04203-LOS VILOS</v>
          </cell>
          <cell r="H39">
            <v>1</v>
          </cell>
          <cell r="J39">
            <v>1</v>
          </cell>
          <cell r="K39">
            <v>1</v>
          </cell>
          <cell r="L39">
            <v>3</v>
          </cell>
        </row>
        <row r="40">
          <cell r="G40" t="str">
            <v>105108-HOSPITAL LOS VILOS</v>
          </cell>
          <cell r="H40">
            <v>1</v>
          </cell>
          <cell r="J40">
            <v>1</v>
          </cell>
          <cell r="K40">
            <v>1</v>
          </cell>
          <cell r="L40">
            <v>3</v>
          </cell>
        </row>
        <row r="41">
          <cell r="G41" t="str">
            <v>04204-SALAMANCA</v>
          </cell>
          <cell r="H41">
            <v>0</v>
          </cell>
          <cell r="I41">
            <v>0</v>
          </cell>
          <cell r="J41">
            <v>1</v>
          </cell>
          <cell r="K41">
            <v>1</v>
          </cell>
          <cell r="L41">
            <v>2</v>
          </cell>
        </row>
        <row r="42">
          <cell r="G42" t="str">
            <v>105104-HOSPITAL SALAMANCA</v>
          </cell>
          <cell r="H42">
            <v>0</v>
          </cell>
          <cell r="I42">
            <v>0</v>
          </cell>
          <cell r="J42">
            <v>1</v>
          </cell>
          <cell r="K42">
            <v>1</v>
          </cell>
          <cell r="L42">
            <v>2</v>
          </cell>
        </row>
        <row r="43">
          <cell r="G43" t="str">
            <v>105458-P.S.R. TAHUINCO</v>
          </cell>
          <cell r="J43">
            <v>0</v>
          </cell>
          <cell r="L43">
            <v>0</v>
          </cell>
        </row>
        <row r="44">
          <cell r="G44" t="str">
            <v>105501-P.S.R. ARBOLEDA GRANDE</v>
          </cell>
          <cell r="I44">
            <v>0</v>
          </cell>
          <cell r="L44">
            <v>0</v>
          </cell>
        </row>
        <row r="45">
          <cell r="G45" t="str">
            <v>04301-OVALLE</v>
          </cell>
          <cell r="H45">
            <v>9</v>
          </cell>
          <cell r="I45">
            <v>9</v>
          </cell>
          <cell r="J45">
            <v>15</v>
          </cell>
          <cell r="K45">
            <v>31</v>
          </cell>
          <cell r="L45">
            <v>64</v>
          </cell>
        </row>
        <row r="46">
          <cell r="G46" t="str">
            <v>105102-HOSPITAL OVALLE</v>
          </cell>
          <cell r="H46">
            <v>9</v>
          </cell>
          <cell r="I46">
            <v>8</v>
          </cell>
          <cell r="J46">
            <v>12</v>
          </cell>
          <cell r="K46">
            <v>26</v>
          </cell>
          <cell r="L46">
            <v>55</v>
          </cell>
        </row>
        <row r="47">
          <cell r="G47" t="str">
            <v>105317-CES. JORGE JORDAN D.</v>
          </cell>
          <cell r="J47">
            <v>1</v>
          </cell>
          <cell r="L47">
            <v>1</v>
          </cell>
        </row>
        <row r="48">
          <cell r="G48" t="str">
            <v>105322-CES. MARCOS MACUADA</v>
          </cell>
          <cell r="I48">
            <v>1</v>
          </cell>
          <cell r="K48">
            <v>5</v>
          </cell>
          <cell r="L48">
            <v>6</v>
          </cell>
        </row>
        <row r="49">
          <cell r="G49" t="str">
            <v>105723-CECOF LIMARI</v>
          </cell>
          <cell r="I49">
            <v>0</v>
          </cell>
          <cell r="L49">
            <v>0</v>
          </cell>
        </row>
        <row r="50">
          <cell r="G50" t="str">
            <v>200258-CECOF LOS COPIHUES</v>
          </cell>
          <cell r="J50">
            <v>1</v>
          </cell>
          <cell r="L50">
            <v>1</v>
          </cell>
        </row>
        <row r="51">
          <cell r="G51" t="str">
            <v>200367-CECOF COLONIA LIMARÍ</v>
          </cell>
          <cell r="J51">
            <v>1</v>
          </cell>
          <cell r="L51">
            <v>1</v>
          </cell>
        </row>
        <row r="52">
          <cell r="G52" t="str">
            <v>04302-COMBARBALÁ</v>
          </cell>
          <cell r="I52">
            <v>2</v>
          </cell>
          <cell r="J52">
            <v>3</v>
          </cell>
          <cell r="K52">
            <v>1</v>
          </cell>
          <cell r="L52">
            <v>6</v>
          </cell>
        </row>
        <row r="53">
          <cell r="G53" t="str">
            <v>105105-HOSPITAL COMBARBALÁ</v>
          </cell>
          <cell r="I53">
            <v>2</v>
          </cell>
          <cell r="J53">
            <v>2</v>
          </cell>
          <cell r="K53">
            <v>1</v>
          </cell>
          <cell r="L53">
            <v>5</v>
          </cell>
        </row>
        <row r="54">
          <cell r="G54" t="str">
            <v>105434-P.S.R. SAN MARCOS</v>
          </cell>
          <cell r="J54">
            <v>1</v>
          </cell>
          <cell r="L54">
            <v>1</v>
          </cell>
        </row>
        <row r="55">
          <cell r="G55" t="str">
            <v>04303-MONTE PATRIA</v>
          </cell>
          <cell r="H55">
            <v>1</v>
          </cell>
          <cell r="I55">
            <v>1</v>
          </cell>
          <cell r="J55">
            <v>3</v>
          </cell>
          <cell r="K55">
            <v>2</v>
          </cell>
          <cell r="L55">
            <v>7</v>
          </cell>
        </row>
        <row r="56">
          <cell r="G56" t="str">
            <v>105307-CES. RURAL MONTE PATRIA</v>
          </cell>
          <cell r="H56">
            <v>1</v>
          </cell>
          <cell r="J56">
            <v>2</v>
          </cell>
          <cell r="L56">
            <v>3</v>
          </cell>
        </row>
        <row r="57">
          <cell r="G57" t="str">
            <v>105318-CES. RURAL EL PALQUI</v>
          </cell>
          <cell r="H57">
            <v>0</v>
          </cell>
          <cell r="I57">
            <v>1</v>
          </cell>
          <cell r="J57">
            <v>1</v>
          </cell>
          <cell r="K57">
            <v>2</v>
          </cell>
          <cell r="L57">
            <v>4</v>
          </cell>
        </row>
        <row r="58">
          <cell r="G58" t="str">
            <v>04304-PUNITAQUI</v>
          </cell>
          <cell r="H58">
            <v>1</v>
          </cell>
          <cell r="J58">
            <v>3</v>
          </cell>
          <cell r="K58">
            <v>2</v>
          </cell>
          <cell r="L58">
            <v>6</v>
          </cell>
        </row>
        <row r="59">
          <cell r="G59" t="str">
            <v>105308-CES. RURAL PUNITAQUI</v>
          </cell>
          <cell r="H59">
            <v>1</v>
          </cell>
          <cell r="J59">
            <v>3</v>
          </cell>
          <cell r="K59">
            <v>2</v>
          </cell>
          <cell r="L59">
            <v>6</v>
          </cell>
        </row>
        <row r="60">
          <cell r="G60" t="str">
            <v>04305-RIO HURTADO</v>
          </cell>
          <cell r="H60">
            <v>1</v>
          </cell>
          <cell r="L60">
            <v>1</v>
          </cell>
        </row>
        <row r="61">
          <cell r="G61" t="str">
            <v>105413-P.S.R. SAMO ALTO</v>
          </cell>
          <cell r="H61">
            <v>1</v>
          </cell>
          <cell r="L61">
            <v>1</v>
          </cell>
        </row>
        <row r="62">
          <cell r="G62" t="str">
            <v>Total general</v>
          </cell>
          <cell r="H62">
            <v>30</v>
          </cell>
          <cell r="I62">
            <v>26</v>
          </cell>
          <cell r="J62">
            <v>54</v>
          </cell>
          <cell r="K62">
            <v>69</v>
          </cell>
          <cell r="L62">
            <v>179</v>
          </cell>
        </row>
      </sheetData>
      <sheetData sheetId="11">
        <row r="3">
          <cell r="G3" t="str">
            <v>Suma de Total</v>
          </cell>
          <cell r="H3" t="str">
            <v>Etiquetas de columna</v>
          </cell>
        </row>
        <row r="4">
          <cell r="G4" t="str">
            <v>Etiquetas de fila</v>
          </cell>
          <cell r="H4">
            <v>1</v>
          </cell>
          <cell r="I4">
            <v>2</v>
          </cell>
          <cell r="J4">
            <v>3</v>
          </cell>
          <cell r="K4">
            <v>4</v>
          </cell>
          <cell r="L4" t="str">
            <v>Total general</v>
          </cell>
        </row>
        <row r="5">
          <cell r="G5" t="str">
            <v>04101-LA SERENA</v>
          </cell>
          <cell r="H5">
            <v>4</v>
          </cell>
          <cell r="I5">
            <v>4</v>
          </cell>
          <cell r="J5">
            <v>7</v>
          </cell>
          <cell r="K5">
            <v>8</v>
          </cell>
          <cell r="L5">
            <v>23</v>
          </cell>
        </row>
        <row r="6">
          <cell r="G6" t="str">
            <v>105100-HOSPITAL LA SERENA</v>
          </cell>
          <cell r="H6">
            <v>1</v>
          </cell>
          <cell r="I6">
            <v>1</v>
          </cell>
          <cell r="L6">
            <v>2</v>
          </cell>
        </row>
        <row r="7">
          <cell r="G7" t="str">
            <v>105300-CES. CARDENAL CARO</v>
          </cell>
          <cell r="H7">
            <v>1</v>
          </cell>
          <cell r="J7">
            <v>1</v>
          </cell>
          <cell r="K7">
            <v>1</v>
          </cell>
          <cell r="L7">
            <v>3</v>
          </cell>
        </row>
        <row r="8">
          <cell r="G8" t="str">
            <v>105301-CES. LAS COMPAÑIAS</v>
          </cell>
          <cell r="I8">
            <v>0</v>
          </cell>
          <cell r="K8">
            <v>0</v>
          </cell>
          <cell r="L8">
            <v>0</v>
          </cell>
        </row>
        <row r="9">
          <cell r="G9" t="str">
            <v>105302-CES. PEDRO AGUIRRE C.</v>
          </cell>
          <cell r="J9">
            <v>1</v>
          </cell>
          <cell r="K9">
            <v>1</v>
          </cell>
          <cell r="L9">
            <v>2</v>
          </cell>
        </row>
        <row r="10">
          <cell r="G10" t="str">
            <v>105313-CES. SCHAFFHAUSER</v>
          </cell>
          <cell r="H10">
            <v>1</v>
          </cell>
          <cell r="J10">
            <v>2</v>
          </cell>
          <cell r="K10">
            <v>1</v>
          </cell>
          <cell r="L10">
            <v>4</v>
          </cell>
        </row>
        <row r="11">
          <cell r="G11" t="str">
            <v>105319-CES. CARDENAL R.S.H.</v>
          </cell>
          <cell r="H11">
            <v>1</v>
          </cell>
          <cell r="I11">
            <v>2</v>
          </cell>
          <cell r="J11">
            <v>2</v>
          </cell>
          <cell r="K11">
            <v>3</v>
          </cell>
          <cell r="L11">
            <v>8</v>
          </cell>
        </row>
        <row r="12">
          <cell r="G12" t="str">
            <v>105325-CESFAM JUAN PABLO II</v>
          </cell>
          <cell r="J12">
            <v>1</v>
          </cell>
          <cell r="L12">
            <v>1</v>
          </cell>
        </row>
        <row r="13">
          <cell r="G13" t="str">
            <v xml:space="preserve">105400-P.S.R. ALGARROBITO            </v>
          </cell>
          <cell r="I13">
            <v>1</v>
          </cell>
          <cell r="L13">
            <v>1</v>
          </cell>
        </row>
        <row r="14">
          <cell r="G14" t="str">
            <v>105499-P.S.R. LAMBERT</v>
          </cell>
          <cell r="I14">
            <v>0</v>
          </cell>
          <cell r="K14">
            <v>2</v>
          </cell>
          <cell r="L14">
            <v>2</v>
          </cell>
        </row>
        <row r="15">
          <cell r="G15" t="str">
            <v>105702-CECOF VILLA LAMBERT</v>
          </cell>
          <cell r="K15">
            <v>0</v>
          </cell>
          <cell r="L15">
            <v>0</v>
          </cell>
        </row>
        <row r="16">
          <cell r="G16" t="str">
            <v>04102-COQUIMBO</v>
          </cell>
          <cell r="H16">
            <v>6</v>
          </cell>
          <cell r="I16">
            <v>1</v>
          </cell>
          <cell r="J16">
            <v>7</v>
          </cell>
          <cell r="K16">
            <v>12</v>
          </cell>
          <cell r="L16">
            <v>26</v>
          </cell>
        </row>
        <row r="17">
          <cell r="G17" t="str">
            <v>105303-CES. SAN JUAN</v>
          </cell>
          <cell r="H17">
            <v>1</v>
          </cell>
          <cell r="J17">
            <v>2</v>
          </cell>
          <cell r="K17">
            <v>2</v>
          </cell>
          <cell r="L17">
            <v>5</v>
          </cell>
        </row>
        <row r="18">
          <cell r="G18" t="str">
            <v>105304-CES. SANTA CECILIA</v>
          </cell>
          <cell r="H18">
            <v>0</v>
          </cell>
          <cell r="K18">
            <v>2</v>
          </cell>
          <cell r="L18">
            <v>2</v>
          </cell>
        </row>
        <row r="19">
          <cell r="G19" t="str">
            <v>105305-CES. TIERRAS BLANCAS</v>
          </cell>
          <cell r="H19">
            <v>2</v>
          </cell>
          <cell r="I19">
            <v>1</v>
          </cell>
          <cell r="J19">
            <v>2</v>
          </cell>
          <cell r="K19">
            <v>1</v>
          </cell>
          <cell r="L19">
            <v>6</v>
          </cell>
        </row>
        <row r="20">
          <cell r="G20" t="str">
            <v>105321-CES. RURAL  TONGOY</v>
          </cell>
          <cell r="H20">
            <v>1</v>
          </cell>
          <cell r="J20">
            <v>0</v>
          </cell>
          <cell r="K20">
            <v>1</v>
          </cell>
          <cell r="L20">
            <v>2</v>
          </cell>
        </row>
        <row r="21">
          <cell r="G21" t="str">
            <v>105323-CES. DR. SERGIO AGUILAR</v>
          </cell>
          <cell r="H21">
            <v>0</v>
          </cell>
          <cell r="I21">
            <v>0</v>
          </cell>
          <cell r="J21">
            <v>3</v>
          </cell>
          <cell r="K21">
            <v>0</v>
          </cell>
          <cell r="L21">
            <v>3</v>
          </cell>
        </row>
        <row r="22">
          <cell r="G22" t="str">
            <v>105406-P.S.R. PAN DE AZUCAR</v>
          </cell>
          <cell r="H22">
            <v>2</v>
          </cell>
          <cell r="J22">
            <v>0</v>
          </cell>
          <cell r="K22">
            <v>6</v>
          </cell>
          <cell r="L22">
            <v>8</v>
          </cell>
        </row>
        <row r="23">
          <cell r="G23" t="str">
            <v>04103-ANDACOLLO</v>
          </cell>
          <cell r="I23">
            <v>1</v>
          </cell>
          <cell r="J23">
            <v>1</v>
          </cell>
          <cell r="L23">
            <v>2</v>
          </cell>
        </row>
        <row r="24">
          <cell r="G24" t="str">
            <v>105106-HOSPITAL ANDACOLLO</v>
          </cell>
          <cell r="I24">
            <v>1</v>
          </cell>
          <cell r="J24">
            <v>1</v>
          </cell>
          <cell r="L24">
            <v>2</v>
          </cell>
        </row>
        <row r="25">
          <cell r="G25" t="str">
            <v>04104-LA HIGUERA</v>
          </cell>
          <cell r="J25">
            <v>1</v>
          </cell>
          <cell r="K25">
            <v>3</v>
          </cell>
          <cell r="L25">
            <v>4</v>
          </cell>
        </row>
        <row r="26">
          <cell r="G26" t="str">
            <v>105314-CES. LA HIGUERA</v>
          </cell>
          <cell r="J26">
            <v>1</v>
          </cell>
          <cell r="K26">
            <v>2</v>
          </cell>
          <cell r="L26">
            <v>3</v>
          </cell>
        </row>
        <row r="27">
          <cell r="G27" t="str">
            <v>105506-P.S.R. EL TRAPICHE</v>
          </cell>
          <cell r="K27">
            <v>1</v>
          </cell>
          <cell r="L27">
            <v>1</v>
          </cell>
        </row>
        <row r="28">
          <cell r="G28" t="str">
            <v>04105-PAIHUANO</v>
          </cell>
          <cell r="J28">
            <v>0</v>
          </cell>
          <cell r="K28">
            <v>2</v>
          </cell>
          <cell r="L28">
            <v>2</v>
          </cell>
        </row>
        <row r="29">
          <cell r="G29" t="str">
            <v>105306-CES. PAIHUANO</v>
          </cell>
          <cell r="J29">
            <v>0</v>
          </cell>
          <cell r="K29">
            <v>2</v>
          </cell>
          <cell r="L29">
            <v>2</v>
          </cell>
        </row>
        <row r="30">
          <cell r="G30" t="str">
            <v>04106-VICUÑA</v>
          </cell>
          <cell r="H30">
            <v>5</v>
          </cell>
          <cell r="I30">
            <v>5</v>
          </cell>
          <cell r="J30">
            <v>6</v>
          </cell>
          <cell r="K30">
            <v>6</v>
          </cell>
          <cell r="L30">
            <v>22</v>
          </cell>
        </row>
        <row r="31">
          <cell r="G31" t="str">
            <v>105107-HOSPITAL VICUÑA</v>
          </cell>
          <cell r="H31">
            <v>1</v>
          </cell>
          <cell r="I31">
            <v>1</v>
          </cell>
          <cell r="J31">
            <v>2</v>
          </cell>
          <cell r="K31">
            <v>2</v>
          </cell>
          <cell r="L31">
            <v>6</v>
          </cell>
        </row>
        <row r="32">
          <cell r="G32" t="str">
            <v>105471-P.S.R. PERALILLO</v>
          </cell>
          <cell r="H32">
            <v>4</v>
          </cell>
          <cell r="I32">
            <v>4</v>
          </cell>
          <cell r="J32">
            <v>4</v>
          </cell>
          <cell r="L32">
            <v>12</v>
          </cell>
        </row>
        <row r="33">
          <cell r="G33" t="str">
            <v>105502-P.S.R. CALINGASTA</v>
          </cell>
          <cell r="K33">
            <v>4</v>
          </cell>
          <cell r="L33">
            <v>4</v>
          </cell>
        </row>
        <row r="34">
          <cell r="G34" t="str">
            <v>04201-ILLAPEL</v>
          </cell>
          <cell r="H34">
            <v>2</v>
          </cell>
          <cell r="I34">
            <v>3</v>
          </cell>
          <cell r="J34">
            <v>6</v>
          </cell>
          <cell r="L34">
            <v>11</v>
          </cell>
        </row>
        <row r="35">
          <cell r="G35" t="str">
            <v>105103-HOSPITAL ILLAPEL</v>
          </cell>
          <cell r="H35">
            <v>2</v>
          </cell>
          <cell r="I35">
            <v>3</v>
          </cell>
          <cell r="J35">
            <v>1</v>
          </cell>
          <cell r="L35">
            <v>6</v>
          </cell>
        </row>
        <row r="36">
          <cell r="G36" t="str">
            <v>105326-CESFAM SAN RAFAEL</v>
          </cell>
          <cell r="J36">
            <v>3</v>
          </cell>
          <cell r="L36">
            <v>3</v>
          </cell>
        </row>
        <row r="37">
          <cell r="G37" t="str">
            <v>105444-P.S.R. HUINTIL</v>
          </cell>
          <cell r="J37">
            <v>1</v>
          </cell>
          <cell r="L37">
            <v>1</v>
          </cell>
        </row>
        <row r="38">
          <cell r="G38" t="str">
            <v>105487-P.S.R. CAÑAS UNO</v>
          </cell>
          <cell r="J38">
            <v>1</v>
          </cell>
          <cell r="L38">
            <v>1</v>
          </cell>
        </row>
        <row r="39">
          <cell r="G39" t="str">
            <v>04203-LOS VILOS</v>
          </cell>
          <cell r="H39">
            <v>1</v>
          </cell>
          <cell r="J39">
            <v>1</v>
          </cell>
          <cell r="K39">
            <v>1</v>
          </cell>
          <cell r="L39">
            <v>3</v>
          </cell>
        </row>
        <row r="40">
          <cell r="G40" t="str">
            <v>105108-HOSPITAL LOS VILOS</v>
          </cell>
          <cell r="H40">
            <v>1</v>
          </cell>
          <cell r="J40">
            <v>1</v>
          </cell>
          <cell r="K40">
            <v>1</v>
          </cell>
          <cell r="L40">
            <v>3</v>
          </cell>
        </row>
        <row r="41">
          <cell r="G41" t="str">
            <v>04204-SALAMANCA</v>
          </cell>
          <cell r="H41">
            <v>0</v>
          </cell>
          <cell r="I41">
            <v>0</v>
          </cell>
          <cell r="J41">
            <v>1</v>
          </cell>
          <cell r="K41">
            <v>1</v>
          </cell>
          <cell r="L41">
            <v>2</v>
          </cell>
        </row>
        <row r="42">
          <cell r="G42" t="str">
            <v>105104-HOSPITAL SALAMANCA</v>
          </cell>
          <cell r="H42">
            <v>0</v>
          </cell>
          <cell r="I42">
            <v>0</v>
          </cell>
          <cell r="J42">
            <v>1</v>
          </cell>
          <cell r="K42">
            <v>1</v>
          </cell>
          <cell r="L42">
            <v>2</v>
          </cell>
        </row>
        <row r="43">
          <cell r="G43" t="str">
            <v>105458-P.S.R. TAHUINCO</v>
          </cell>
          <cell r="J43">
            <v>0</v>
          </cell>
          <cell r="L43">
            <v>0</v>
          </cell>
        </row>
        <row r="44">
          <cell r="G44" t="str">
            <v>105501-P.S.R. ARBOLEDA GRANDE</v>
          </cell>
          <cell r="I44">
            <v>0</v>
          </cell>
          <cell r="L44">
            <v>0</v>
          </cell>
        </row>
        <row r="45">
          <cell r="G45" t="str">
            <v>04301-OVALLE</v>
          </cell>
          <cell r="H45">
            <v>9</v>
          </cell>
          <cell r="I45">
            <v>9</v>
          </cell>
          <cell r="J45">
            <v>15</v>
          </cell>
          <cell r="K45">
            <v>31</v>
          </cell>
          <cell r="L45">
            <v>64</v>
          </cell>
        </row>
        <row r="46">
          <cell r="G46" t="str">
            <v>105102-HOSPITAL OVALLE</v>
          </cell>
          <cell r="H46">
            <v>9</v>
          </cell>
          <cell r="I46">
            <v>8</v>
          </cell>
          <cell r="J46">
            <v>12</v>
          </cell>
          <cell r="K46">
            <v>26</v>
          </cell>
          <cell r="L46">
            <v>55</v>
          </cell>
        </row>
        <row r="47">
          <cell r="G47" t="str">
            <v>105317-CES. JORGE JORDAN D.</v>
          </cell>
          <cell r="J47">
            <v>1</v>
          </cell>
          <cell r="L47">
            <v>1</v>
          </cell>
        </row>
        <row r="48">
          <cell r="G48" t="str">
            <v>105322-CES. MARCOS MACUADA</v>
          </cell>
          <cell r="I48">
            <v>1</v>
          </cell>
          <cell r="K48">
            <v>5</v>
          </cell>
          <cell r="L48">
            <v>6</v>
          </cell>
        </row>
        <row r="49">
          <cell r="G49" t="str">
            <v>105723-CECOF LIMARI</v>
          </cell>
          <cell r="I49">
            <v>0</v>
          </cell>
          <cell r="L49">
            <v>0</v>
          </cell>
        </row>
        <row r="50">
          <cell r="G50" t="str">
            <v>200258-CECOF LOS COPIHUES</v>
          </cell>
          <cell r="J50">
            <v>1</v>
          </cell>
          <cell r="L50">
            <v>1</v>
          </cell>
        </row>
        <row r="51">
          <cell r="G51" t="str">
            <v>200367-CECOF COLONIA LIMARÍ</v>
          </cell>
          <cell r="J51">
            <v>1</v>
          </cell>
          <cell r="L51">
            <v>1</v>
          </cell>
        </row>
        <row r="52">
          <cell r="G52" t="str">
            <v>04302-COMBARBALÁ</v>
          </cell>
          <cell r="I52">
            <v>2</v>
          </cell>
          <cell r="J52">
            <v>3</v>
          </cell>
          <cell r="K52">
            <v>1</v>
          </cell>
          <cell r="L52">
            <v>6</v>
          </cell>
        </row>
        <row r="53">
          <cell r="G53" t="str">
            <v>105105-HOSPITAL COMBARBALÁ</v>
          </cell>
          <cell r="I53">
            <v>2</v>
          </cell>
          <cell r="J53">
            <v>2</v>
          </cell>
          <cell r="K53">
            <v>1</v>
          </cell>
          <cell r="L53">
            <v>5</v>
          </cell>
        </row>
        <row r="54">
          <cell r="G54" t="str">
            <v>105434-P.S.R. SAN MARCOS</v>
          </cell>
          <cell r="J54">
            <v>1</v>
          </cell>
          <cell r="L54">
            <v>1</v>
          </cell>
        </row>
        <row r="55">
          <cell r="G55" t="str">
            <v>04303-MONTE PATRIA</v>
          </cell>
          <cell r="H55">
            <v>1</v>
          </cell>
          <cell r="I55">
            <v>1</v>
          </cell>
          <cell r="J55">
            <v>3</v>
          </cell>
          <cell r="K55">
            <v>2</v>
          </cell>
          <cell r="L55">
            <v>7</v>
          </cell>
        </row>
        <row r="56">
          <cell r="G56" t="str">
            <v>105307-CES. RURAL MONTE PATRIA</v>
          </cell>
          <cell r="H56">
            <v>1</v>
          </cell>
          <cell r="J56">
            <v>2</v>
          </cell>
          <cell r="L56">
            <v>3</v>
          </cell>
        </row>
        <row r="57">
          <cell r="G57" t="str">
            <v>105318-CES. RURAL EL PALQUI</v>
          </cell>
          <cell r="H57">
            <v>0</v>
          </cell>
          <cell r="I57">
            <v>1</v>
          </cell>
          <cell r="J57">
            <v>1</v>
          </cell>
          <cell r="K57">
            <v>2</v>
          </cell>
          <cell r="L57">
            <v>4</v>
          </cell>
        </row>
        <row r="58">
          <cell r="G58" t="str">
            <v>04304-PUNITAQUI</v>
          </cell>
          <cell r="H58">
            <v>1</v>
          </cell>
          <cell r="J58">
            <v>3</v>
          </cell>
          <cell r="K58">
            <v>2</v>
          </cell>
          <cell r="L58">
            <v>6</v>
          </cell>
        </row>
        <row r="59">
          <cell r="G59" t="str">
            <v>105308-CES. RURAL PUNITAQUI</v>
          </cell>
          <cell r="H59">
            <v>1</v>
          </cell>
          <cell r="J59">
            <v>3</v>
          </cell>
          <cell r="K59">
            <v>2</v>
          </cell>
          <cell r="L59">
            <v>6</v>
          </cell>
        </row>
        <row r="60">
          <cell r="G60" t="str">
            <v>04305-RIO HURTADO</v>
          </cell>
          <cell r="H60">
            <v>1</v>
          </cell>
          <cell r="L60">
            <v>1</v>
          </cell>
        </row>
        <row r="61">
          <cell r="G61" t="str">
            <v>105413-P.S.R. SAMO ALTO</v>
          </cell>
          <cell r="H61">
            <v>1</v>
          </cell>
          <cell r="L61">
            <v>1</v>
          </cell>
        </row>
        <row r="62">
          <cell r="G62" t="str">
            <v>Total general</v>
          </cell>
          <cell r="H62">
            <v>30</v>
          </cell>
          <cell r="I62">
            <v>26</v>
          </cell>
          <cell r="J62">
            <v>54</v>
          </cell>
          <cell r="K62">
            <v>69</v>
          </cell>
          <cell r="L62">
            <v>179</v>
          </cell>
        </row>
      </sheetData>
      <sheetData sheetId="12">
        <row r="3">
          <cell r="G3" t="str">
            <v>Suma de Total</v>
          </cell>
          <cell r="H3" t="str">
            <v>Etiquetas de columna</v>
          </cell>
        </row>
        <row r="4">
          <cell r="G4" t="str">
            <v>Etiquetas de fila</v>
          </cell>
          <cell r="H4">
            <v>1</v>
          </cell>
          <cell r="I4">
            <v>2</v>
          </cell>
          <cell r="J4">
            <v>3</v>
          </cell>
          <cell r="K4">
            <v>4</v>
          </cell>
          <cell r="L4" t="str">
            <v>Total general</v>
          </cell>
        </row>
        <row r="5">
          <cell r="G5" t="str">
            <v>04101-LA SERENA</v>
          </cell>
          <cell r="H5">
            <v>227</v>
          </cell>
          <cell r="J5">
            <v>399</v>
          </cell>
          <cell r="K5">
            <v>518</v>
          </cell>
          <cell r="L5">
            <v>1144</v>
          </cell>
        </row>
        <row r="6">
          <cell r="G6" t="str">
            <v>105100-HOSPITAL LA SERENA</v>
          </cell>
          <cell r="K6">
            <v>7</v>
          </cell>
          <cell r="L6">
            <v>7</v>
          </cell>
        </row>
        <row r="7">
          <cell r="G7" t="str">
            <v>105300-CES. CARDENAL CARO</v>
          </cell>
          <cell r="H7">
            <v>161</v>
          </cell>
          <cell r="J7">
            <v>242</v>
          </cell>
          <cell r="K7">
            <v>45</v>
          </cell>
          <cell r="L7">
            <v>448</v>
          </cell>
        </row>
        <row r="8">
          <cell r="G8" t="str">
            <v>105301-CES. LAS COMPAÑIAS</v>
          </cell>
          <cell r="H8">
            <v>2</v>
          </cell>
          <cell r="J8">
            <v>6</v>
          </cell>
          <cell r="K8">
            <v>5</v>
          </cell>
          <cell r="L8">
            <v>13</v>
          </cell>
        </row>
        <row r="9">
          <cell r="G9" t="str">
            <v>105302-CES. PEDRO AGUIRRE C.</v>
          </cell>
          <cell r="H9">
            <v>33</v>
          </cell>
          <cell r="J9">
            <v>99</v>
          </cell>
          <cell r="K9">
            <v>48</v>
          </cell>
          <cell r="L9">
            <v>180</v>
          </cell>
        </row>
        <row r="10">
          <cell r="G10" t="str">
            <v>105313-CES. SCHAFFHAUSER</v>
          </cell>
          <cell r="H10">
            <v>16</v>
          </cell>
          <cell r="J10">
            <v>16</v>
          </cell>
          <cell r="K10">
            <v>8</v>
          </cell>
          <cell r="L10">
            <v>40</v>
          </cell>
        </row>
        <row r="11">
          <cell r="G11" t="str">
            <v>105319-CES. CARDENAL R.S.H.</v>
          </cell>
          <cell r="H11">
            <v>5</v>
          </cell>
          <cell r="J11">
            <v>11</v>
          </cell>
          <cell r="K11">
            <v>336</v>
          </cell>
          <cell r="L11">
            <v>352</v>
          </cell>
        </row>
        <row r="12">
          <cell r="G12" t="str">
            <v>105325-CESFAM JUAN PABLO II</v>
          </cell>
          <cell r="H12">
            <v>10</v>
          </cell>
          <cell r="J12">
            <v>25</v>
          </cell>
          <cell r="K12">
            <v>69</v>
          </cell>
          <cell r="L12">
            <v>104</v>
          </cell>
        </row>
        <row r="13">
          <cell r="G13" t="str">
            <v>04102-COQUIMBO</v>
          </cell>
          <cell r="H13">
            <v>136</v>
          </cell>
          <cell r="I13">
            <v>87</v>
          </cell>
          <cell r="J13">
            <v>169</v>
          </cell>
          <cell r="K13">
            <v>129</v>
          </cell>
          <cell r="L13">
            <v>521</v>
          </cell>
        </row>
        <row r="14">
          <cell r="G14" t="str">
            <v>105303-CES. SAN JUAN</v>
          </cell>
          <cell r="H14">
            <v>56</v>
          </cell>
          <cell r="I14">
            <v>46</v>
          </cell>
          <cell r="J14">
            <v>72</v>
          </cell>
          <cell r="K14">
            <v>61</v>
          </cell>
          <cell r="L14">
            <v>235</v>
          </cell>
        </row>
        <row r="15">
          <cell r="G15" t="str">
            <v>105304-CES. SANTA CECILIA</v>
          </cell>
          <cell r="H15">
            <v>18</v>
          </cell>
          <cell r="I15">
            <v>20</v>
          </cell>
          <cell r="J15">
            <v>24</v>
          </cell>
          <cell r="L15">
            <v>62</v>
          </cell>
        </row>
        <row r="16">
          <cell r="G16" t="str">
            <v>105305-CES. TIERRAS BLANCAS</v>
          </cell>
          <cell r="H16">
            <v>39</v>
          </cell>
          <cell r="J16">
            <v>9</v>
          </cell>
          <cell r="K16">
            <v>13</v>
          </cell>
          <cell r="L16">
            <v>61</v>
          </cell>
        </row>
        <row r="17">
          <cell r="G17" t="str">
            <v>105321-CES. RURAL  TONGOY</v>
          </cell>
          <cell r="H17">
            <v>3</v>
          </cell>
          <cell r="J17">
            <v>9</v>
          </cell>
          <cell r="K17">
            <v>13</v>
          </cell>
          <cell r="L17">
            <v>25</v>
          </cell>
        </row>
        <row r="18">
          <cell r="G18" t="str">
            <v>105323-CES. DR. SERGIO AGUILAR</v>
          </cell>
          <cell r="I18">
            <v>10</v>
          </cell>
          <cell r="J18">
            <v>1</v>
          </cell>
          <cell r="K18">
            <v>30</v>
          </cell>
          <cell r="L18">
            <v>41</v>
          </cell>
        </row>
        <row r="19">
          <cell r="G19" t="str">
            <v>105405-P.S.R. GUANAQUEROS</v>
          </cell>
          <cell r="J19">
            <v>1</v>
          </cell>
          <cell r="L19">
            <v>1</v>
          </cell>
        </row>
        <row r="20">
          <cell r="G20" t="str">
            <v>200273-CECOF PUNTA MIRA</v>
          </cell>
          <cell r="H20">
            <v>20</v>
          </cell>
          <cell r="I20">
            <v>11</v>
          </cell>
          <cell r="J20">
            <v>53</v>
          </cell>
          <cell r="K20">
            <v>12</v>
          </cell>
          <cell r="L20">
            <v>96</v>
          </cell>
        </row>
        <row r="21">
          <cell r="G21" t="str">
            <v>04105-PAIHUANO</v>
          </cell>
          <cell r="K21">
            <v>2</v>
          </cell>
          <cell r="L21">
            <v>2</v>
          </cell>
        </row>
        <row r="22">
          <cell r="G22" t="str">
            <v>105306-CES. PAIHUANO</v>
          </cell>
          <cell r="K22">
            <v>2</v>
          </cell>
          <cell r="L22">
            <v>2</v>
          </cell>
        </row>
        <row r="23">
          <cell r="G23" t="str">
            <v>04106-VICUÑA</v>
          </cell>
          <cell r="H23">
            <v>1</v>
          </cell>
          <cell r="L23">
            <v>1</v>
          </cell>
        </row>
        <row r="24">
          <cell r="G24" t="str">
            <v>105474-P.S.R. CHAPILCA</v>
          </cell>
          <cell r="H24">
            <v>1</v>
          </cell>
          <cell r="L24">
            <v>1</v>
          </cell>
        </row>
        <row r="25">
          <cell r="G25" t="str">
            <v>04201-ILLAPEL</v>
          </cell>
          <cell r="H25">
            <v>2</v>
          </cell>
          <cell r="I25">
            <v>4</v>
          </cell>
          <cell r="J25">
            <v>8</v>
          </cell>
          <cell r="K25">
            <v>2</v>
          </cell>
          <cell r="L25">
            <v>16</v>
          </cell>
        </row>
        <row r="26">
          <cell r="G26" t="str">
            <v>105103-HOSPITAL ILLAPEL</v>
          </cell>
          <cell r="I26">
            <v>1</v>
          </cell>
          <cell r="L26">
            <v>1</v>
          </cell>
        </row>
        <row r="27">
          <cell r="G27" t="str">
            <v>105326-CESFAM SAN RAFAEL</v>
          </cell>
          <cell r="H27">
            <v>2</v>
          </cell>
          <cell r="I27">
            <v>2</v>
          </cell>
          <cell r="J27">
            <v>1</v>
          </cell>
          <cell r="K27">
            <v>2</v>
          </cell>
          <cell r="L27">
            <v>7</v>
          </cell>
        </row>
        <row r="28">
          <cell r="G28" t="str">
            <v>200366-CESFAM URBANO II</v>
          </cell>
          <cell r="I28">
            <v>1</v>
          </cell>
          <cell r="J28">
            <v>7</v>
          </cell>
          <cell r="L28">
            <v>8</v>
          </cell>
        </row>
        <row r="29">
          <cell r="G29" t="str">
            <v>04203-LOS VILOS</v>
          </cell>
          <cell r="H29">
            <v>1</v>
          </cell>
          <cell r="I29">
            <v>1</v>
          </cell>
          <cell r="J29">
            <v>4</v>
          </cell>
          <cell r="K29">
            <v>1</v>
          </cell>
          <cell r="L29">
            <v>7</v>
          </cell>
        </row>
        <row r="30">
          <cell r="G30" t="str">
            <v>105108-HOSPITAL LOS VILOS</v>
          </cell>
          <cell r="H30">
            <v>1</v>
          </cell>
          <cell r="I30">
            <v>1</v>
          </cell>
          <cell r="J30">
            <v>1</v>
          </cell>
          <cell r="K30">
            <v>1</v>
          </cell>
          <cell r="L30">
            <v>4</v>
          </cell>
        </row>
        <row r="31">
          <cell r="G31" t="str">
            <v>105480-P.S.R. QUILIMARI</v>
          </cell>
          <cell r="J31">
            <v>3</v>
          </cell>
          <cell r="L31">
            <v>3</v>
          </cell>
        </row>
        <row r="32">
          <cell r="G32" t="str">
            <v>04204-SALAMANCA</v>
          </cell>
          <cell r="K32">
            <v>8</v>
          </cell>
          <cell r="L32">
            <v>8</v>
          </cell>
        </row>
        <row r="33">
          <cell r="G33" t="str">
            <v xml:space="preserve">105452-P.S.R. CUNCUMEN                 </v>
          </cell>
          <cell r="K33">
            <v>3</v>
          </cell>
          <cell r="L33">
            <v>3</v>
          </cell>
        </row>
        <row r="34">
          <cell r="G34" t="str">
            <v>105458-P.S.R. TAHUINCO</v>
          </cell>
          <cell r="K34">
            <v>1</v>
          </cell>
          <cell r="L34">
            <v>1</v>
          </cell>
        </row>
        <row r="35">
          <cell r="G35" t="str">
            <v>105492-P.S.R. CAMISA</v>
          </cell>
          <cell r="K35">
            <v>4</v>
          </cell>
          <cell r="L35">
            <v>4</v>
          </cell>
        </row>
        <row r="36">
          <cell r="G36" t="str">
            <v>04301-OVALLE</v>
          </cell>
          <cell r="K36">
            <v>6</v>
          </cell>
          <cell r="L36">
            <v>6</v>
          </cell>
        </row>
        <row r="37">
          <cell r="G37" t="str">
            <v>105322-CES. MARCOS MACUADA</v>
          </cell>
          <cell r="K37">
            <v>6</v>
          </cell>
          <cell r="L37">
            <v>6</v>
          </cell>
        </row>
        <row r="38">
          <cell r="G38" t="str">
            <v>04303-MONTE PATRIA</v>
          </cell>
          <cell r="K38">
            <v>6</v>
          </cell>
          <cell r="L38">
            <v>6</v>
          </cell>
        </row>
        <row r="39">
          <cell r="G39" t="str">
            <v>105307-CES. RURAL MONTE PATRIA</v>
          </cell>
          <cell r="K39">
            <v>4</v>
          </cell>
          <cell r="L39">
            <v>4</v>
          </cell>
        </row>
        <row r="40">
          <cell r="G40" t="str">
            <v>105311-CES. RURAL CHAÑARAL ALTO</v>
          </cell>
          <cell r="K40">
            <v>1</v>
          </cell>
          <cell r="L40">
            <v>1</v>
          </cell>
        </row>
        <row r="41">
          <cell r="G41" t="str">
            <v>105318-CES. RURAL EL PALQUI</v>
          </cell>
          <cell r="K41">
            <v>1</v>
          </cell>
          <cell r="L41">
            <v>1</v>
          </cell>
        </row>
        <row r="42">
          <cell r="G42" t="str">
            <v>04304-PUNITAQUI</v>
          </cell>
          <cell r="H42">
            <v>2</v>
          </cell>
          <cell r="I42">
            <v>3</v>
          </cell>
          <cell r="J42">
            <v>1</v>
          </cell>
          <cell r="L42">
            <v>6</v>
          </cell>
        </row>
        <row r="43">
          <cell r="G43" t="str">
            <v>105308-CES. RURAL PUNITAQUI</v>
          </cell>
          <cell r="H43">
            <v>2</v>
          </cell>
          <cell r="I43">
            <v>3</v>
          </cell>
          <cell r="J43">
            <v>1</v>
          </cell>
          <cell r="L43">
            <v>6</v>
          </cell>
        </row>
        <row r="44">
          <cell r="G44" t="str">
            <v>Total general</v>
          </cell>
          <cell r="H44">
            <v>369</v>
          </cell>
          <cell r="I44">
            <v>95</v>
          </cell>
          <cell r="J44">
            <v>581</v>
          </cell>
          <cell r="K44">
            <v>672</v>
          </cell>
          <cell r="L44">
            <v>1717</v>
          </cell>
        </row>
      </sheetData>
      <sheetData sheetId="13">
        <row r="3">
          <cell r="G3" t="str">
            <v>Suma de Total</v>
          </cell>
          <cell r="H3" t="str">
            <v>Etiquetas de columna</v>
          </cell>
        </row>
        <row r="4">
          <cell r="G4" t="str">
            <v>Etiquetas de fila</v>
          </cell>
          <cell r="H4">
            <v>1</v>
          </cell>
          <cell r="I4">
            <v>3</v>
          </cell>
          <cell r="J4">
            <v>4</v>
          </cell>
          <cell r="K4" t="str">
            <v>Total general</v>
          </cell>
        </row>
        <row r="5">
          <cell r="G5" t="str">
            <v>04101-LA SERENA</v>
          </cell>
          <cell r="H5">
            <v>99</v>
          </cell>
          <cell r="I5">
            <v>103</v>
          </cell>
          <cell r="J5">
            <v>119</v>
          </cell>
          <cell r="K5">
            <v>321</v>
          </cell>
        </row>
        <row r="6">
          <cell r="G6" t="str">
            <v>105300-CES. CARDENAL CARO</v>
          </cell>
          <cell r="J6">
            <v>33</v>
          </cell>
          <cell r="K6">
            <v>33</v>
          </cell>
        </row>
        <row r="7">
          <cell r="G7" t="str">
            <v>105301-CES. LAS COMPAÑIAS</v>
          </cell>
          <cell r="H7">
            <v>50</v>
          </cell>
          <cell r="I7">
            <v>1</v>
          </cell>
          <cell r="J7">
            <v>3</v>
          </cell>
          <cell r="K7">
            <v>54</v>
          </cell>
        </row>
        <row r="8">
          <cell r="G8" t="str">
            <v>105302-CES. PEDRO AGUIRRE C.</v>
          </cell>
          <cell r="H8">
            <v>30</v>
          </cell>
          <cell r="I8">
            <v>83</v>
          </cell>
          <cell r="J8">
            <v>40</v>
          </cell>
          <cell r="K8">
            <v>153</v>
          </cell>
        </row>
        <row r="9">
          <cell r="G9" t="str">
            <v>105313-CES. SCHAFFHAUSER</v>
          </cell>
          <cell r="H9">
            <v>13</v>
          </cell>
          <cell r="I9">
            <v>13</v>
          </cell>
          <cell r="J9">
            <v>15</v>
          </cell>
          <cell r="K9">
            <v>41</v>
          </cell>
        </row>
        <row r="10">
          <cell r="G10" t="str">
            <v>105319-CES. CARDENAL R.S.H.</v>
          </cell>
          <cell r="H10">
            <v>6</v>
          </cell>
          <cell r="I10">
            <v>6</v>
          </cell>
          <cell r="J10">
            <v>28</v>
          </cell>
          <cell r="K10">
            <v>40</v>
          </cell>
        </row>
        <row r="11">
          <cell r="G11" t="str">
            <v>04102-COQUIMBO</v>
          </cell>
          <cell r="J11">
            <v>8</v>
          </cell>
          <cell r="K11">
            <v>8</v>
          </cell>
        </row>
        <row r="12">
          <cell r="G12" t="str">
            <v>105303-CES. SAN JUAN</v>
          </cell>
          <cell r="J12">
            <v>2</v>
          </cell>
          <cell r="K12">
            <v>2</v>
          </cell>
        </row>
        <row r="13">
          <cell r="G13" t="str">
            <v>105321-CES. RURAL  TONGOY</v>
          </cell>
          <cell r="J13">
            <v>3</v>
          </cell>
          <cell r="K13">
            <v>3</v>
          </cell>
        </row>
        <row r="14">
          <cell r="G14" t="str">
            <v>105323-CES. DR. SERGIO AGUILAR</v>
          </cell>
          <cell r="J14">
            <v>3</v>
          </cell>
          <cell r="K14">
            <v>3</v>
          </cell>
        </row>
        <row r="15">
          <cell r="G15" t="str">
            <v>04203-LOS VILOS</v>
          </cell>
          <cell r="J15">
            <v>2</v>
          </cell>
          <cell r="K15">
            <v>2</v>
          </cell>
        </row>
        <row r="16">
          <cell r="G16" t="str">
            <v>105108-HOSPITAL LOS VILOS</v>
          </cell>
          <cell r="J16">
            <v>2</v>
          </cell>
          <cell r="K16">
            <v>2</v>
          </cell>
        </row>
        <row r="17">
          <cell r="G17" t="str">
            <v>04301-OVALLE</v>
          </cell>
          <cell r="J17">
            <v>4</v>
          </cell>
          <cell r="K17">
            <v>4</v>
          </cell>
        </row>
        <row r="18">
          <cell r="G18" t="str">
            <v>105322-CES. MARCOS MACUADA</v>
          </cell>
          <cell r="J18">
            <v>4</v>
          </cell>
          <cell r="K18">
            <v>4</v>
          </cell>
        </row>
        <row r="19">
          <cell r="G19" t="str">
            <v>04303-MONTE PATRIA</v>
          </cell>
          <cell r="J19">
            <v>2</v>
          </cell>
          <cell r="K19">
            <v>2</v>
          </cell>
        </row>
        <row r="20">
          <cell r="G20" t="str">
            <v>105307-CES. RURAL MONTE PATRIA</v>
          </cell>
          <cell r="J20">
            <v>2</v>
          </cell>
          <cell r="K20">
            <v>2</v>
          </cell>
        </row>
        <row r="21">
          <cell r="G21" t="str">
            <v>Total general</v>
          </cell>
          <cell r="H21">
            <v>99</v>
          </cell>
          <cell r="I21">
            <v>103</v>
          </cell>
          <cell r="J21">
            <v>135</v>
          </cell>
          <cell r="K21">
            <v>337</v>
          </cell>
        </row>
      </sheetData>
      <sheetData sheetId="14">
        <row r="3">
          <cell r="G3" t="str">
            <v>Suma de Total</v>
          </cell>
          <cell r="H3" t="str">
            <v>Etiquetas de columna</v>
          </cell>
        </row>
        <row r="4">
          <cell r="G4" t="str">
            <v>Etiquetas de fila</v>
          </cell>
          <cell r="H4">
            <v>1</v>
          </cell>
          <cell r="I4">
            <v>2</v>
          </cell>
          <cell r="J4">
            <v>3</v>
          </cell>
          <cell r="K4">
            <v>4</v>
          </cell>
          <cell r="L4" t="str">
            <v>Total general</v>
          </cell>
        </row>
        <row r="5">
          <cell r="G5" t="str">
            <v>04101-LA SERENA</v>
          </cell>
          <cell r="H5">
            <v>880</v>
          </cell>
          <cell r="I5">
            <v>673</v>
          </cell>
          <cell r="J5">
            <v>1234</v>
          </cell>
          <cell r="K5">
            <v>1373</v>
          </cell>
          <cell r="L5">
            <v>4160</v>
          </cell>
        </row>
        <row r="6">
          <cell r="G6" t="str">
            <v>105100-HOSPITAL LA SERENA</v>
          </cell>
          <cell r="H6">
            <v>13</v>
          </cell>
          <cell r="L6">
            <v>13</v>
          </cell>
        </row>
        <row r="7">
          <cell r="G7" t="str">
            <v>105300-CES. CARDENAL CARO</v>
          </cell>
          <cell r="H7">
            <v>183</v>
          </cell>
          <cell r="I7">
            <v>54</v>
          </cell>
          <cell r="J7">
            <v>496</v>
          </cell>
          <cell r="K7">
            <v>590</v>
          </cell>
          <cell r="L7">
            <v>1323</v>
          </cell>
        </row>
        <row r="8">
          <cell r="G8" t="str">
            <v>105301-CES. LAS COMPAÑIAS</v>
          </cell>
          <cell r="H8">
            <v>57</v>
          </cell>
          <cell r="I8">
            <v>82</v>
          </cell>
          <cell r="J8">
            <v>84</v>
          </cell>
          <cell r="K8">
            <v>149</v>
          </cell>
          <cell r="L8">
            <v>372</v>
          </cell>
        </row>
        <row r="9">
          <cell r="G9" t="str">
            <v>105302-CES. PEDRO AGUIRRE C.</v>
          </cell>
          <cell r="H9">
            <v>112</v>
          </cell>
          <cell r="I9">
            <v>70</v>
          </cell>
          <cell r="J9">
            <v>96</v>
          </cell>
          <cell r="K9">
            <v>116</v>
          </cell>
          <cell r="L9">
            <v>394</v>
          </cell>
        </row>
        <row r="10">
          <cell r="G10" t="str">
            <v>105313-CES. SCHAFFHAUSER</v>
          </cell>
          <cell r="H10">
            <v>271</v>
          </cell>
          <cell r="I10">
            <v>288</v>
          </cell>
          <cell r="J10">
            <v>263</v>
          </cell>
          <cell r="K10">
            <v>216</v>
          </cell>
          <cell r="L10">
            <v>1038</v>
          </cell>
        </row>
        <row r="11">
          <cell r="G11" t="str">
            <v>105319-CES. CARDENAL R.S.H.</v>
          </cell>
          <cell r="H11">
            <v>87</v>
          </cell>
          <cell r="I11">
            <v>45</v>
          </cell>
          <cell r="J11">
            <v>102</v>
          </cell>
          <cell r="K11">
            <v>57</v>
          </cell>
          <cell r="L11">
            <v>291</v>
          </cell>
        </row>
        <row r="12">
          <cell r="G12" t="str">
            <v>105325-CESFAM JUAN PABLO II</v>
          </cell>
          <cell r="H12">
            <v>79</v>
          </cell>
          <cell r="I12">
            <v>65</v>
          </cell>
          <cell r="J12">
            <v>103</v>
          </cell>
          <cell r="K12">
            <v>128</v>
          </cell>
          <cell r="L12">
            <v>375</v>
          </cell>
        </row>
        <row r="13">
          <cell r="G13" t="str">
            <v xml:space="preserve">105400-P.S.R. ALGARROBITO            </v>
          </cell>
          <cell r="H13">
            <v>29</v>
          </cell>
          <cell r="I13">
            <v>21</v>
          </cell>
          <cell r="J13">
            <v>35</v>
          </cell>
          <cell r="K13">
            <v>35</v>
          </cell>
          <cell r="L13">
            <v>120</v>
          </cell>
        </row>
        <row r="14">
          <cell r="G14" t="str">
            <v>105401-P.S.R. LAS ROJAS</v>
          </cell>
          <cell r="H14">
            <v>7</v>
          </cell>
          <cell r="I14">
            <v>10</v>
          </cell>
          <cell r="J14">
            <v>4</v>
          </cell>
          <cell r="K14">
            <v>13</v>
          </cell>
          <cell r="L14">
            <v>34</v>
          </cell>
        </row>
        <row r="15">
          <cell r="G15" t="str">
            <v>105402-P.S.R. EL ROMERO</v>
          </cell>
          <cell r="H15">
            <v>5</v>
          </cell>
          <cell r="I15">
            <v>5</v>
          </cell>
          <cell r="K15">
            <v>5</v>
          </cell>
          <cell r="L15">
            <v>15</v>
          </cell>
        </row>
        <row r="16">
          <cell r="G16" t="str">
            <v>105499-P.S.R. LAMBERT</v>
          </cell>
          <cell r="H16">
            <v>8</v>
          </cell>
          <cell r="I16">
            <v>7</v>
          </cell>
          <cell r="J16">
            <v>3</v>
          </cell>
          <cell r="K16">
            <v>6</v>
          </cell>
          <cell r="L16">
            <v>24</v>
          </cell>
        </row>
        <row r="17">
          <cell r="G17" t="str">
            <v>105700-CECOF VILLA EL INDIO</v>
          </cell>
          <cell r="H17">
            <v>13</v>
          </cell>
          <cell r="I17">
            <v>10</v>
          </cell>
          <cell r="J17">
            <v>22</v>
          </cell>
          <cell r="K17">
            <v>30</v>
          </cell>
          <cell r="L17">
            <v>75</v>
          </cell>
        </row>
        <row r="18">
          <cell r="G18" t="str">
            <v>105701-CECOF VILLA ALEMANIA</v>
          </cell>
          <cell r="H18">
            <v>2</v>
          </cell>
          <cell r="I18">
            <v>9</v>
          </cell>
          <cell r="J18">
            <v>3</v>
          </cell>
          <cell r="K18">
            <v>13</v>
          </cell>
          <cell r="L18">
            <v>27</v>
          </cell>
        </row>
        <row r="19">
          <cell r="G19" t="str">
            <v>105702-CECOF VILLA LAMBERT</v>
          </cell>
          <cell r="H19">
            <v>9</v>
          </cell>
          <cell r="I19">
            <v>5</v>
          </cell>
          <cell r="J19">
            <v>19</v>
          </cell>
          <cell r="K19">
            <v>11</v>
          </cell>
          <cell r="L19">
            <v>44</v>
          </cell>
        </row>
        <row r="20">
          <cell r="G20" t="str">
            <v>200402-CECOF ARCOS DE PINAMAR</v>
          </cell>
          <cell r="H20">
            <v>5</v>
          </cell>
          <cell r="I20">
            <v>2</v>
          </cell>
          <cell r="J20">
            <v>4</v>
          </cell>
          <cell r="K20">
            <v>4</v>
          </cell>
          <cell r="L20">
            <v>15</v>
          </cell>
        </row>
        <row r="21">
          <cell r="G21" t="str">
            <v>04102-COQUIMBO</v>
          </cell>
          <cell r="H21">
            <v>989</v>
          </cell>
          <cell r="I21">
            <v>756</v>
          </cell>
          <cell r="J21">
            <v>891</v>
          </cell>
          <cell r="K21">
            <v>867</v>
          </cell>
          <cell r="L21">
            <v>3503</v>
          </cell>
        </row>
        <row r="22">
          <cell r="G22" t="str">
            <v>105303-CES. SAN JUAN</v>
          </cell>
          <cell r="H22">
            <v>256</v>
          </cell>
          <cell r="I22">
            <v>123</v>
          </cell>
          <cell r="J22">
            <v>166</v>
          </cell>
          <cell r="K22">
            <v>167</v>
          </cell>
          <cell r="L22">
            <v>712</v>
          </cell>
        </row>
        <row r="23">
          <cell r="G23" t="str">
            <v>105304-CES. SANTA CECILIA</v>
          </cell>
          <cell r="H23">
            <v>86</v>
          </cell>
          <cell r="I23">
            <v>116</v>
          </cell>
          <cell r="J23">
            <v>122</v>
          </cell>
          <cell r="K23">
            <v>60</v>
          </cell>
          <cell r="L23">
            <v>384</v>
          </cell>
        </row>
        <row r="24">
          <cell r="G24" t="str">
            <v>105305-CES. TIERRAS BLANCAS</v>
          </cell>
          <cell r="H24">
            <v>196</v>
          </cell>
          <cell r="I24">
            <v>125</v>
          </cell>
          <cell r="J24">
            <v>224</v>
          </cell>
          <cell r="K24">
            <v>269</v>
          </cell>
          <cell r="L24">
            <v>814</v>
          </cell>
        </row>
        <row r="25">
          <cell r="G25" t="str">
            <v>105321-CES. RURAL  TONGOY</v>
          </cell>
          <cell r="H25">
            <v>114</v>
          </cell>
          <cell r="I25">
            <v>53</v>
          </cell>
          <cell r="J25">
            <v>65</v>
          </cell>
          <cell r="K25">
            <v>40</v>
          </cell>
          <cell r="L25">
            <v>272</v>
          </cell>
        </row>
        <row r="26">
          <cell r="G26" t="str">
            <v>105323-CES. DR. SERGIO AGUILAR</v>
          </cell>
          <cell r="H26">
            <v>228</v>
          </cell>
          <cell r="I26">
            <v>259</v>
          </cell>
          <cell r="J26">
            <v>252</v>
          </cell>
          <cell r="K26">
            <v>272</v>
          </cell>
          <cell r="L26">
            <v>1011</v>
          </cell>
        </row>
        <row r="27">
          <cell r="G27" t="str">
            <v xml:space="preserve">105404-P.S.R. EL TANGUE                         </v>
          </cell>
          <cell r="J27">
            <v>1</v>
          </cell>
          <cell r="L27">
            <v>1</v>
          </cell>
        </row>
        <row r="28">
          <cell r="G28" t="str">
            <v>105405-P.S.R. GUANAQUEROS</v>
          </cell>
          <cell r="H28">
            <v>16</v>
          </cell>
          <cell r="I28">
            <v>8</v>
          </cell>
          <cell r="J28">
            <v>8</v>
          </cell>
          <cell r="K28">
            <v>8</v>
          </cell>
          <cell r="L28">
            <v>40</v>
          </cell>
        </row>
        <row r="29">
          <cell r="G29" t="str">
            <v>105406-P.S.R. PAN DE AZUCAR</v>
          </cell>
          <cell r="H29">
            <v>47</v>
          </cell>
          <cell r="I29">
            <v>23</v>
          </cell>
          <cell r="J29">
            <v>24</v>
          </cell>
          <cell r="K29">
            <v>29</v>
          </cell>
          <cell r="L29">
            <v>123</v>
          </cell>
        </row>
        <row r="30">
          <cell r="G30" t="str">
            <v>105407-P.S.R. TAMBILLOS</v>
          </cell>
          <cell r="K30">
            <v>5</v>
          </cell>
          <cell r="L30">
            <v>5</v>
          </cell>
        </row>
        <row r="31">
          <cell r="G31" t="str">
            <v>105705-CECOF EL ALBA</v>
          </cell>
          <cell r="H31">
            <v>13</v>
          </cell>
          <cell r="I31">
            <v>4</v>
          </cell>
          <cell r="J31">
            <v>9</v>
          </cell>
          <cell r="K31">
            <v>13</v>
          </cell>
          <cell r="L31">
            <v>39</v>
          </cell>
        </row>
        <row r="32">
          <cell r="G32" t="str">
            <v>200273-CECOF PUNTA MIRA</v>
          </cell>
          <cell r="H32">
            <v>33</v>
          </cell>
          <cell r="I32">
            <v>45</v>
          </cell>
          <cell r="J32">
            <v>20</v>
          </cell>
          <cell r="K32">
            <v>4</v>
          </cell>
          <cell r="L32">
            <v>102</v>
          </cell>
        </row>
        <row r="33">
          <cell r="G33" t="str">
            <v>04103-ANDACOLLO</v>
          </cell>
          <cell r="H33">
            <v>64</v>
          </cell>
          <cell r="I33">
            <v>52</v>
          </cell>
          <cell r="J33">
            <v>69</v>
          </cell>
          <cell r="K33">
            <v>53</v>
          </cell>
          <cell r="L33">
            <v>238</v>
          </cell>
        </row>
        <row r="34">
          <cell r="G34" t="str">
            <v>105106-HOSPITAL ANDACOLLO</v>
          </cell>
          <cell r="H34">
            <v>64</v>
          </cell>
          <cell r="I34">
            <v>52</v>
          </cell>
          <cell r="J34">
            <v>69</v>
          </cell>
          <cell r="K34">
            <v>53</v>
          </cell>
          <cell r="L34">
            <v>238</v>
          </cell>
        </row>
        <row r="35">
          <cell r="G35" t="str">
            <v>04104-LA HIGUERA</v>
          </cell>
          <cell r="H35">
            <v>14</v>
          </cell>
          <cell r="I35">
            <v>29</v>
          </cell>
          <cell r="J35">
            <v>20</v>
          </cell>
          <cell r="K35">
            <v>36</v>
          </cell>
          <cell r="L35">
            <v>99</v>
          </cell>
        </row>
        <row r="36">
          <cell r="G36" t="str">
            <v>105314-CES. LA HIGUERA</v>
          </cell>
          <cell r="H36">
            <v>2</v>
          </cell>
          <cell r="I36">
            <v>6</v>
          </cell>
          <cell r="J36">
            <v>4</v>
          </cell>
          <cell r="K36">
            <v>9</v>
          </cell>
          <cell r="L36">
            <v>21</v>
          </cell>
        </row>
        <row r="37">
          <cell r="G37" t="str">
            <v xml:space="preserve">105500-P.S.R. CALETA HORNOS        </v>
          </cell>
          <cell r="H37">
            <v>1</v>
          </cell>
          <cell r="I37">
            <v>9</v>
          </cell>
          <cell r="J37">
            <v>4</v>
          </cell>
          <cell r="K37">
            <v>10</v>
          </cell>
          <cell r="L37">
            <v>24</v>
          </cell>
        </row>
        <row r="38">
          <cell r="G38" t="str">
            <v>105505-P.S.R. LOS CHOROS</v>
          </cell>
          <cell r="H38">
            <v>6</v>
          </cell>
          <cell r="I38">
            <v>8</v>
          </cell>
          <cell r="J38">
            <v>4</v>
          </cell>
          <cell r="K38">
            <v>12</v>
          </cell>
          <cell r="L38">
            <v>30</v>
          </cell>
        </row>
        <row r="39">
          <cell r="G39" t="str">
            <v>105506-P.S.R. EL TRAPICHE</v>
          </cell>
          <cell r="H39">
            <v>5</v>
          </cell>
          <cell r="I39">
            <v>6</v>
          </cell>
          <cell r="J39">
            <v>8</v>
          </cell>
          <cell r="K39">
            <v>5</v>
          </cell>
          <cell r="L39">
            <v>24</v>
          </cell>
        </row>
        <row r="40">
          <cell r="G40" t="str">
            <v>04105-PAIHUANO</v>
          </cell>
          <cell r="H40">
            <v>44</v>
          </cell>
          <cell r="I40">
            <v>42</v>
          </cell>
          <cell r="J40">
            <v>59</v>
          </cell>
          <cell r="K40">
            <v>87</v>
          </cell>
          <cell r="L40">
            <v>232</v>
          </cell>
        </row>
        <row r="41">
          <cell r="G41" t="str">
            <v>105306-CES. PAIHUANO</v>
          </cell>
          <cell r="H41">
            <v>36</v>
          </cell>
          <cell r="I41">
            <v>23</v>
          </cell>
          <cell r="J41">
            <v>29</v>
          </cell>
          <cell r="K41">
            <v>47</v>
          </cell>
          <cell r="L41">
            <v>135</v>
          </cell>
        </row>
        <row r="42">
          <cell r="G42" t="str">
            <v>105475-P.S.R. HORCON</v>
          </cell>
          <cell r="H42">
            <v>1</v>
          </cell>
          <cell r="I42">
            <v>1</v>
          </cell>
          <cell r="J42">
            <v>3</v>
          </cell>
          <cell r="K42">
            <v>5</v>
          </cell>
          <cell r="L42">
            <v>10</v>
          </cell>
        </row>
        <row r="43">
          <cell r="G43" t="str">
            <v>105476-P.S.R. MONTE GRANDE</v>
          </cell>
          <cell r="H43">
            <v>2</v>
          </cell>
          <cell r="I43">
            <v>5</v>
          </cell>
          <cell r="J43">
            <v>6</v>
          </cell>
          <cell r="K43">
            <v>5</v>
          </cell>
          <cell r="L43">
            <v>18</v>
          </cell>
        </row>
        <row r="44">
          <cell r="G44" t="str">
            <v>105477-P.S.R. PISCO ELQUI</v>
          </cell>
          <cell r="H44">
            <v>5</v>
          </cell>
          <cell r="I44">
            <v>13</v>
          </cell>
          <cell r="J44">
            <v>21</v>
          </cell>
          <cell r="K44">
            <v>30</v>
          </cell>
          <cell r="L44">
            <v>69</v>
          </cell>
        </row>
        <row r="45">
          <cell r="G45" t="str">
            <v>04106-VICUÑA</v>
          </cell>
          <cell r="H45">
            <v>118</v>
          </cell>
          <cell r="I45">
            <v>106</v>
          </cell>
          <cell r="J45">
            <v>99</v>
          </cell>
          <cell r="K45">
            <v>81</v>
          </cell>
          <cell r="L45">
            <v>404</v>
          </cell>
        </row>
        <row r="46">
          <cell r="G46" t="str">
            <v>105107-HOSPITAL VICUÑA</v>
          </cell>
          <cell r="H46">
            <v>22</v>
          </cell>
          <cell r="I46">
            <v>26</v>
          </cell>
          <cell r="J46">
            <v>18</v>
          </cell>
          <cell r="K46">
            <v>5</v>
          </cell>
          <cell r="L46">
            <v>71</v>
          </cell>
        </row>
        <row r="47">
          <cell r="G47" t="str">
            <v>105467-P.S.R. DIAGUITAS</v>
          </cell>
          <cell r="H47">
            <v>14</v>
          </cell>
          <cell r="I47">
            <v>8</v>
          </cell>
          <cell r="J47">
            <v>22</v>
          </cell>
          <cell r="K47">
            <v>9</v>
          </cell>
          <cell r="L47">
            <v>53</v>
          </cell>
        </row>
        <row r="48">
          <cell r="G48" t="str">
            <v>105468-P.S.R. EL MOLLE</v>
          </cell>
          <cell r="H48">
            <v>4</v>
          </cell>
          <cell r="I48">
            <v>13</v>
          </cell>
          <cell r="J48">
            <v>3</v>
          </cell>
          <cell r="K48">
            <v>7</v>
          </cell>
          <cell r="L48">
            <v>27</v>
          </cell>
        </row>
        <row r="49">
          <cell r="G49" t="str">
            <v>105469-P.S.R. EL TAMBO</v>
          </cell>
          <cell r="H49">
            <v>7</v>
          </cell>
          <cell r="I49">
            <v>4</v>
          </cell>
          <cell r="J49">
            <v>9</v>
          </cell>
          <cell r="K49">
            <v>17</v>
          </cell>
          <cell r="L49">
            <v>37</v>
          </cell>
        </row>
        <row r="50">
          <cell r="G50" t="str">
            <v>105470-P.S.R. HUANTA</v>
          </cell>
          <cell r="H50">
            <v>2</v>
          </cell>
          <cell r="I50">
            <v>1</v>
          </cell>
          <cell r="J50">
            <v>3</v>
          </cell>
          <cell r="K50">
            <v>1</v>
          </cell>
          <cell r="L50">
            <v>7</v>
          </cell>
        </row>
        <row r="51">
          <cell r="G51" t="str">
            <v>105471-P.S.R. PERALILLO</v>
          </cell>
          <cell r="H51">
            <v>15</v>
          </cell>
          <cell r="I51">
            <v>15</v>
          </cell>
          <cell r="J51">
            <v>15</v>
          </cell>
          <cell r="K51">
            <v>9</v>
          </cell>
          <cell r="L51">
            <v>54</v>
          </cell>
        </row>
        <row r="52">
          <cell r="G52" t="str">
            <v>105472-P.S.R. RIVADAVIA</v>
          </cell>
          <cell r="H52">
            <v>17</v>
          </cell>
          <cell r="I52">
            <v>12</v>
          </cell>
          <cell r="J52">
            <v>7</v>
          </cell>
          <cell r="K52">
            <v>4</v>
          </cell>
          <cell r="L52">
            <v>40</v>
          </cell>
        </row>
        <row r="53">
          <cell r="G53" t="str">
            <v>105473-P.S.R. TALCUNA</v>
          </cell>
          <cell r="H53">
            <v>12</v>
          </cell>
          <cell r="I53">
            <v>8</v>
          </cell>
          <cell r="J53">
            <v>3</v>
          </cell>
          <cell r="K53">
            <v>11</v>
          </cell>
          <cell r="L53">
            <v>34</v>
          </cell>
        </row>
        <row r="54">
          <cell r="G54" t="str">
            <v>105474-P.S.R. CHAPILCA</v>
          </cell>
          <cell r="H54">
            <v>3</v>
          </cell>
          <cell r="I54">
            <v>3</v>
          </cell>
          <cell r="J54">
            <v>4</v>
          </cell>
          <cell r="K54">
            <v>4</v>
          </cell>
          <cell r="L54">
            <v>14</v>
          </cell>
        </row>
        <row r="55">
          <cell r="G55" t="str">
            <v>105502-P.S.R. CALINGASTA</v>
          </cell>
          <cell r="H55">
            <v>15</v>
          </cell>
          <cell r="I55">
            <v>12</v>
          </cell>
          <cell r="J55">
            <v>10</v>
          </cell>
          <cell r="K55">
            <v>9</v>
          </cell>
          <cell r="L55">
            <v>46</v>
          </cell>
        </row>
        <row r="56">
          <cell r="G56" t="str">
            <v>105509-P.S.R. GUALLIGUAICA</v>
          </cell>
          <cell r="H56">
            <v>7</v>
          </cell>
          <cell r="I56">
            <v>4</v>
          </cell>
          <cell r="J56">
            <v>5</v>
          </cell>
          <cell r="K56">
            <v>5</v>
          </cell>
          <cell r="L56">
            <v>21</v>
          </cell>
        </row>
        <row r="57">
          <cell r="G57" t="str">
            <v>04201-ILLAPEL</v>
          </cell>
          <cell r="H57">
            <v>192</v>
          </cell>
          <cell r="I57">
            <v>208</v>
          </cell>
          <cell r="J57">
            <v>234</v>
          </cell>
          <cell r="K57">
            <v>293</v>
          </cell>
          <cell r="L57">
            <v>927</v>
          </cell>
        </row>
        <row r="58">
          <cell r="G58" t="str">
            <v>105103-HOSPITAL ILLAPEL</v>
          </cell>
          <cell r="H58">
            <v>14</v>
          </cell>
          <cell r="I58">
            <v>8</v>
          </cell>
          <cell r="J58">
            <v>5</v>
          </cell>
          <cell r="K58">
            <v>3</v>
          </cell>
          <cell r="L58">
            <v>30</v>
          </cell>
        </row>
        <row r="59">
          <cell r="G59" t="str">
            <v>105326-CESFAM SAN RAFAEL</v>
          </cell>
          <cell r="H59">
            <v>64</v>
          </cell>
          <cell r="I59">
            <v>46</v>
          </cell>
          <cell r="J59">
            <v>94</v>
          </cell>
          <cell r="K59">
            <v>117</v>
          </cell>
          <cell r="L59">
            <v>321</v>
          </cell>
        </row>
        <row r="60">
          <cell r="G60" t="str">
            <v xml:space="preserve">105443-P.S.R. CARCAMO                   </v>
          </cell>
          <cell r="H60">
            <v>3</v>
          </cell>
          <cell r="I60">
            <v>7</v>
          </cell>
          <cell r="J60">
            <v>8</v>
          </cell>
          <cell r="K60">
            <v>1</v>
          </cell>
          <cell r="L60">
            <v>19</v>
          </cell>
        </row>
        <row r="61">
          <cell r="G61" t="str">
            <v>105444-P.S.R. HUINTIL</v>
          </cell>
          <cell r="H61">
            <v>0</v>
          </cell>
          <cell r="I61">
            <v>5</v>
          </cell>
          <cell r="J61">
            <v>2</v>
          </cell>
          <cell r="K61">
            <v>3</v>
          </cell>
          <cell r="L61">
            <v>10</v>
          </cell>
        </row>
        <row r="62">
          <cell r="G62" t="str">
            <v>105445-P.S.R. LIMAHUIDA</v>
          </cell>
          <cell r="J62">
            <v>1</v>
          </cell>
          <cell r="K62">
            <v>2</v>
          </cell>
          <cell r="L62">
            <v>3</v>
          </cell>
        </row>
        <row r="63">
          <cell r="G63" t="str">
            <v>105446-P.S.R. MATANCILLA</v>
          </cell>
          <cell r="H63">
            <v>3</v>
          </cell>
          <cell r="L63">
            <v>3</v>
          </cell>
        </row>
        <row r="64">
          <cell r="G64" t="str">
            <v>105447-P.S.R. PERALILLO</v>
          </cell>
          <cell r="H64">
            <v>1</v>
          </cell>
          <cell r="L64">
            <v>1</v>
          </cell>
        </row>
        <row r="65">
          <cell r="G65" t="str">
            <v>105448-P.S.R. SANTA VIRGINIA</v>
          </cell>
          <cell r="I65">
            <v>1</v>
          </cell>
          <cell r="K65">
            <v>1</v>
          </cell>
          <cell r="L65">
            <v>2</v>
          </cell>
        </row>
        <row r="66">
          <cell r="G66" t="str">
            <v>105449-P.S.R. TUNGA NORTE</v>
          </cell>
          <cell r="H66">
            <v>4</v>
          </cell>
          <cell r="L66">
            <v>4</v>
          </cell>
        </row>
        <row r="67">
          <cell r="G67" t="str">
            <v>105485-P.S.R. PLAN DE HORNOS</v>
          </cell>
          <cell r="H67">
            <v>2</v>
          </cell>
          <cell r="I67">
            <v>2</v>
          </cell>
          <cell r="K67">
            <v>5</v>
          </cell>
          <cell r="L67">
            <v>9</v>
          </cell>
        </row>
        <row r="68">
          <cell r="G68" t="str">
            <v>105486-P.S.R. TUNGA SUR</v>
          </cell>
          <cell r="H68">
            <v>1</v>
          </cell>
          <cell r="I68">
            <v>5</v>
          </cell>
          <cell r="L68">
            <v>6</v>
          </cell>
        </row>
        <row r="69">
          <cell r="G69" t="str">
            <v>105487-P.S.R. CAÑAS UNO</v>
          </cell>
          <cell r="H69">
            <v>2</v>
          </cell>
          <cell r="I69">
            <v>2</v>
          </cell>
          <cell r="J69">
            <v>1</v>
          </cell>
          <cell r="K69">
            <v>6</v>
          </cell>
          <cell r="L69">
            <v>11</v>
          </cell>
        </row>
        <row r="70">
          <cell r="G70" t="str">
            <v>105496-P.S.R. PINTACURA SUR</v>
          </cell>
          <cell r="H70">
            <v>1</v>
          </cell>
          <cell r="K70">
            <v>5</v>
          </cell>
          <cell r="L70">
            <v>6</v>
          </cell>
        </row>
        <row r="71">
          <cell r="G71" t="str">
            <v>200366-CESFAM URBANO II</v>
          </cell>
          <cell r="H71">
            <v>97</v>
          </cell>
          <cell r="I71">
            <v>132</v>
          </cell>
          <cell r="J71">
            <v>123</v>
          </cell>
          <cell r="K71">
            <v>150</v>
          </cell>
          <cell r="L71">
            <v>502</v>
          </cell>
        </row>
        <row r="72">
          <cell r="G72" t="str">
            <v>04202-CANELA</v>
          </cell>
          <cell r="H72">
            <v>34</v>
          </cell>
          <cell r="I72">
            <v>1</v>
          </cell>
          <cell r="K72">
            <v>29</v>
          </cell>
          <cell r="L72">
            <v>64</v>
          </cell>
        </row>
        <row r="73">
          <cell r="G73" t="str">
            <v>105309-CES. RURAL CANELA</v>
          </cell>
          <cell r="H73">
            <v>34</v>
          </cell>
          <cell r="I73">
            <v>1</v>
          </cell>
          <cell r="K73">
            <v>29</v>
          </cell>
          <cell r="L73">
            <v>64</v>
          </cell>
        </row>
        <row r="74">
          <cell r="G74" t="str">
            <v>04203-LOS VILOS</v>
          </cell>
          <cell r="H74">
            <v>173</v>
          </cell>
          <cell r="I74">
            <v>114</v>
          </cell>
          <cell r="J74">
            <v>185</v>
          </cell>
          <cell r="K74">
            <v>140</v>
          </cell>
          <cell r="L74">
            <v>612</v>
          </cell>
        </row>
        <row r="75">
          <cell r="G75" t="str">
            <v>105108-HOSPITAL LOS VILOS</v>
          </cell>
          <cell r="H75">
            <v>95</v>
          </cell>
          <cell r="I75">
            <v>52</v>
          </cell>
          <cell r="J75">
            <v>71</v>
          </cell>
          <cell r="K75">
            <v>80</v>
          </cell>
          <cell r="L75">
            <v>298</v>
          </cell>
        </row>
        <row r="76">
          <cell r="G76" t="str">
            <v xml:space="preserve">105478-P.S.R. CAIMANES                   </v>
          </cell>
          <cell r="H76">
            <v>8</v>
          </cell>
          <cell r="I76">
            <v>10</v>
          </cell>
          <cell r="J76">
            <v>18</v>
          </cell>
          <cell r="K76">
            <v>4</v>
          </cell>
          <cell r="L76">
            <v>40</v>
          </cell>
        </row>
        <row r="77">
          <cell r="G77" t="str">
            <v>105479-P.S.R. GUANGUALI</v>
          </cell>
          <cell r="H77">
            <v>9</v>
          </cell>
          <cell r="I77">
            <v>9</v>
          </cell>
          <cell r="J77">
            <v>18</v>
          </cell>
          <cell r="K77">
            <v>10</v>
          </cell>
          <cell r="L77">
            <v>46</v>
          </cell>
        </row>
        <row r="78">
          <cell r="G78" t="str">
            <v>105480-P.S.R. QUILIMARI</v>
          </cell>
          <cell r="H78">
            <v>53</v>
          </cell>
          <cell r="I78">
            <v>28</v>
          </cell>
          <cell r="J78">
            <v>54</v>
          </cell>
          <cell r="K78">
            <v>30</v>
          </cell>
          <cell r="L78">
            <v>165</v>
          </cell>
        </row>
        <row r="79">
          <cell r="G79" t="str">
            <v>105481-P.S.R. TILAMA</v>
          </cell>
          <cell r="H79">
            <v>7</v>
          </cell>
          <cell r="I79">
            <v>6</v>
          </cell>
          <cell r="J79">
            <v>6</v>
          </cell>
          <cell r="L79">
            <v>19</v>
          </cell>
        </row>
        <row r="80">
          <cell r="G80" t="str">
            <v>105511-P.S.R. LOS CONDORES</v>
          </cell>
          <cell r="H80">
            <v>1</v>
          </cell>
          <cell r="I80">
            <v>9</v>
          </cell>
          <cell r="J80">
            <v>18</v>
          </cell>
          <cell r="K80">
            <v>16</v>
          </cell>
          <cell r="L80">
            <v>44</v>
          </cell>
        </row>
        <row r="81">
          <cell r="G81" t="str">
            <v>04204-SALAMANCA</v>
          </cell>
          <cell r="H81">
            <v>72</v>
          </cell>
          <cell r="I81">
            <v>112</v>
          </cell>
          <cell r="J81">
            <v>127</v>
          </cell>
          <cell r="K81">
            <v>193</v>
          </cell>
          <cell r="L81">
            <v>504</v>
          </cell>
        </row>
        <row r="82">
          <cell r="G82" t="str">
            <v>105104-HOSPITAL SALAMANCA</v>
          </cell>
          <cell r="H82">
            <v>32</v>
          </cell>
          <cell r="I82">
            <v>63</v>
          </cell>
          <cell r="J82">
            <v>61</v>
          </cell>
          <cell r="K82">
            <v>118</v>
          </cell>
          <cell r="L82">
            <v>274</v>
          </cell>
        </row>
        <row r="83">
          <cell r="G83" t="str">
            <v xml:space="preserve">105452-P.S.R. CUNCUMEN                 </v>
          </cell>
          <cell r="J83">
            <v>2</v>
          </cell>
          <cell r="K83">
            <v>9</v>
          </cell>
          <cell r="L83">
            <v>11</v>
          </cell>
        </row>
        <row r="84">
          <cell r="G84" t="str">
            <v>105453-P.S.R. TRANQUILLA</v>
          </cell>
          <cell r="H84">
            <v>8</v>
          </cell>
          <cell r="I84">
            <v>7</v>
          </cell>
          <cell r="J84">
            <v>10</v>
          </cell>
          <cell r="K84">
            <v>8</v>
          </cell>
          <cell r="L84">
            <v>33</v>
          </cell>
        </row>
        <row r="85">
          <cell r="G85" t="str">
            <v>105454-P.S.R. CUNLAGUA</v>
          </cell>
          <cell r="H85">
            <v>6</v>
          </cell>
          <cell r="J85">
            <v>2</v>
          </cell>
          <cell r="K85">
            <v>7</v>
          </cell>
          <cell r="L85">
            <v>15</v>
          </cell>
        </row>
        <row r="86">
          <cell r="G86" t="str">
            <v>105455-P.S.R. CHILLEPIN</v>
          </cell>
          <cell r="H86">
            <v>2</v>
          </cell>
          <cell r="I86">
            <v>1</v>
          </cell>
          <cell r="J86">
            <v>5</v>
          </cell>
          <cell r="K86">
            <v>10</v>
          </cell>
          <cell r="L86">
            <v>18</v>
          </cell>
        </row>
        <row r="87">
          <cell r="G87" t="str">
            <v>105456-P.S.R. LLIMPO</v>
          </cell>
          <cell r="H87">
            <v>5</v>
          </cell>
          <cell r="I87">
            <v>6</v>
          </cell>
          <cell r="J87">
            <v>6</v>
          </cell>
          <cell r="K87">
            <v>9</v>
          </cell>
          <cell r="L87">
            <v>26</v>
          </cell>
        </row>
        <row r="88">
          <cell r="G88" t="str">
            <v>105457-P.S.R. SAN AGUSTIN</v>
          </cell>
          <cell r="H88">
            <v>4</v>
          </cell>
          <cell r="I88">
            <v>6</v>
          </cell>
          <cell r="J88">
            <v>4</v>
          </cell>
          <cell r="K88">
            <v>4</v>
          </cell>
          <cell r="L88">
            <v>18</v>
          </cell>
        </row>
        <row r="89">
          <cell r="G89" t="str">
            <v>105458-P.S.R. TAHUINCO</v>
          </cell>
          <cell r="H89">
            <v>6</v>
          </cell>
          <cell r="I89">
            <v>7</v>
          </cell>
          <cell r="J89">
            <v>11</v>
          </cell>
          <cell r="K89">
            <v>8</v>
          </cell>
          <cell r="L89">
            <v>32</v>
          </cell>
        </row>
        <row r="90">
          <cell r="G90" t="str">
            <v>105491-P.S.R. QUELEN BAJO</v>
          </cell>
          <cell r="H90">
            <v>6</v>
          </cell>
          <cell r="I90">
            <v>16</v>
          </cell>
          <cell r="J90">
            <v>14</v>
          </cell>
          <cell r="K90">
            <v>13</v>
          </cell>
          <cell r="L90">
            <v>49</v>
          </cell>
        </row>
        <row r="91">
          <cell r="G91" t="str">
            <v>105492-P.S.R. CAMISA</v>
          </cell>
          <cell r="H91">
            <v>1</v>
          </cell>
          <cell r="I91">
            <v>2</v>
          </cell>
          <cell r="J91">
            <v>3</v>
          </cell>
          <cell r="K91">
            <v>2</v>
          </cell>
          <cell r="L91">
            <v>8</v>
          </cell>
        </row>
        <row r="92">
          <cell r="G92" t="str">
            <v>105501-P.S.R. ARBOLEDA GRANDE</v>
          </cell>
          <cell r="H92">
            <v>2</v>
          </cell>
          <cell r="I92">
            <v>4</v>
          </cell>
          <cell r="J92">
            <v>9</v>
          </cell>
          <cell r="K92">
            <v>5</v>
          </cell>
          <cell r="L92">
            <v>20</v>
          </cell>
        </row>
        <row r="93">
          <cell r="G93" t="str">
            <v>04301-OVALLE</v>
          </cell>
          <cell r="H93">
            <v>437</v>
          </cell>
          <cell r="I93">
            <v>451</v>
          </cell>
          <cell r="J93">
            <v>470</v>
          </cell>
          <cell r="K93">
            <v>392</v>
          </cell>
          <cell r="L93">
            <v>1750</v>
          </cell>
        </row>
        <row r="94">
          <cell r="G94" t="str">
            <v>105315-CES. RURAL C. DE TAMAYA</v>
          </cell>
          <cell r="H94">
            <v>52</v>
          </cell>
          <cell r="I94">
            <v>41</v>
          </cell>
          <cell r="J94">
            <v>46</v>
          </cell>
          <cell r="K94">
            <v>48</v>
          </cell>
          <cell r="L94">
            <v>187</v>
          </cell>
        </row>
        <row r="95">
          <cell r="G95" t="str">
            <v>105317-CES. JORGE JORDAN D.</v>
          </cell>
          <cell r="H95">
            <v>59</v>
          </cell>
          <cell r="I95">
            <v>90</v>
          </cell>
          <cell r="J95">
            <v>87</v>
          </cell>
          <cell r="K95">
            <v>100</v>
          </cell>
          <cell r="L95">
            <v>336</v>
          </cell>
        </row>
        <row r="96">
          <cell r="G96" t="str">
            <v>105322-CES. MARCOS MACUADA</v>
          </cell>
          <cell r="H96">
            <v>101</v>
          </cell>
          <cell r="I96">
            <v>98</v>
          </cell>
          <cell r="J96">
            <v>137</v>
          </cell>
          <cell r="K96">
            <v>84</v>
          </cell>
          <cell r="L96">
            <v>420</v>
          </cell>
        </row>
        <row r="97">
          <cell r="G97" t="str">
            <v>105324-CES. SOTAQUI</v>
          </cell>
          <cell r="H97">
            <v>23</v>
          </cell>
          <cell r="I97">
            <v>24</v>
          </cell>
          <cell r="J97">
            <v>18</v>
          </cell>
          <cell r="K97">
            <v>14</v>
          </cell>
          <cell r="L97">
            <v>79</v>
          </cell>
        </row>
        <row r="98">
          <cell r="G98" t="str">
            <v>105415-P.S.R. BARRAZA</v>
          </cell>
          <cell r="I98">
            <v>5</v>
          </cell>
          <cell r="J98">
            <v>3</v>
          </cell>
          <cell r="K98">
            <v>3</v>
          </cell>
          <cell r="L98">
            <v>11</v>
          </cell>
        </row>
        <row r="99">
          <cell r="G99" t="str">
            <v xml:space="preserve">105416-P.S.R. CAMARICO                  </v>
          </cell>
          <cell r="H99">
            <v>3</v>
          </cell>
          <cell r="I99">
            <v>4</v>
          </cell>
          <cell r="J99">
            <v>15</v>
          </cell>
          <cell r="K99">
            <v>4</v>
          </cell>
          <cell r="L99">
            <v>26</v>
          </cell>
        </row>
        <row r="100">
          <cell r="G100" t="str">
            <v>105417-P.S.R. ALCONES BAJOS</v>
          </cell>
          <cell r="H100">
            <v>2</v>
          </cell>
          <cell r="J100">
            <v>1</v>
          </cell>
          <cell r="L100">
            <v>3</v>
          </cell>
        </row>
        <row r="101">
          <cell r="G101" t="str">
            <v>105419-P.S.R. LAS SOSSAS</v>
          </cell>
          <cell r="J101">
            <v>3</v>
          </cell>
          <cell r="L101">
            <v>3</v>
          </cell>
        </row>
        <row r="102">
          <cell r="G102" t="str">
            <v>105422-P.S.R. HORNILLOS</v>
          </cell>
          <cell r="H102">
            <v>1</v>
          </cell>
          <cell r="I102">
            <v>5</v>
          </cell>
          <cell r="J102">
            <v>5</v>
          </cell>
          <cell r="K102">
            <v>3</v>
          </cell>
          <cell r="L102">
            <v>14</v>
          </cell>
        </row>
        <row r="103">
          <cell r="G103" t="str">
            <v>105437-P.S.R. CHALINGA</v>
          </cell>
          <cell r="H103">
            <v>1</v>
          </cell>
          <cell r="I103">
            <v>1</v>
          </cell>
          <cell r="J103">
            <v>1</v>
          </cell>
          <cell r="L103">
            <v>3</v>
          </cell>
        </row>
        <row r="104">
          <cell r="G104" t="str">
            <v>105439-P.S.R. CERRO BLANCO</v>
          </cell>
          <cell r="I104">
            <v>6</v>
          </cell>
          <cell r="J104">
            <v>1</v>
          </cell>
          <cell r="K104">
            <v>3</v>
          </cell>
          <cell r="L104">
            <v>10</v>
          </cell>
        </row>
        <row r="105">
          <cell r="G105" t="str">
            <v>105507-P.S.R. HUAMALATA</v>
          </cell>
          <cell r="H105">
            <v>11</v>
          </cell>
          <cell r="I105">
            <v>6</v>
          </cell>
          <cell r="J105">
            <v>6</v>
          </cell>
          <cell r="L105">
            <v>23</v>
          </cell>
        </row>
        <row r="106">
          <cell r="G106" t="str">
            <v>105510-P.S.R. RECOLETA</v>
          </cell>
          <cell r="H106">
            <v>8</v>
          </cell>
          <cell r="I106">
            <v>7</v>
          </cell>
          <cell r="J106">
            <v>13</v>
          </cell>
          <cell r="K106">
            <v>2</v>
          </cell>
          <cell r="L106">
            <v>30</v>
          </cell>
        </row>
        <row r="107">
          <cell r="G107" t="str">
            <v>105722-CECOF SAN JOSE DE LA DEHESA</v>
          </cell>
          <cell r="H107">
            <v>104</v>
          </cell>
          <cell r="I107">
            <v>83</v>
          </cell>
          <cell r="J107">
            <v>85</v>
          </cell>
          <cell r="K107">
            <v>70</v>
          </cell>
          <cell r="L107">
            <v>342</v>
          </cell>
        </row>
        <row r="108">
          <cell r="G108" t="str">
            <v>105723-CECOF LIMARI</v>
          </cell>
          <cell r="H108">
            <v>35</v>
          </cell>
          <cell r="I108">
            <v>29</v>
          </cell>
          <cell r="J108">
            <v>17</v>
          </cell>
          <cell r="K108">
            <v>22</v>
          </cell>
          <cell r="L108">
            <v>103</v>
          </cell>
        </row>
        <row r="109">
          <cell r="G109" t="str">
            <v>200258-CECOF LOS COPIHUES</v>
          </cell>
          <cell r="H109">
            <v>31</v>
          </cell>
          <cell r="I109">
            <v>39</v>
          </cell>
          <cell r="J109">
            <v>31</v>
          </cell>
          <cell r="K109">
            <v>32</v>
          </cell>
          <cell r="L109">
            <v>133</v>
          </cell>
        </row>
        <row r="110">
          <cell r="G110" t="str">
            <v>200367-CECOF COLONIA LIMARÍ</v>
          </cell>
          <cell r="H110">
            <v>6</v>
          </cell>
          <cell r="I110">
            <v>13</v>
          </cell>
          <cell r="J110">
            <v>1</v>
          </cell>
          <cell r="K110">
            <v>7</v>
          </cell>
          <cell r="L110">
            <v>27</v>
          </cell>
        </row>
        <row r="111">
          <cell r="G111" t="str">
            <v>04302-COMBARBALÁ</v>
          </cell>
          <cell r="H111">
            <v>74</v>
          </cell>
          <cell r="I111">
            <v>60</v>
          </cell>
          <cell r="J111">
            <v>79</v>
          </cell>
          <cell r="K111">
            <v>90</v>
          </cell>
          <cell r="L111">
            <v>303</v>
          </cell>
        </row>
        <row r="112">
          <cell r="G112" t="str">
            <v>105105-HOSPITAL COMBARBALÁ</v>
          </cell>
          <cell r="H112">
            <v>22</v>
          </cell>
          <cell r="I112">
            <v>37</v>
          </cell>
          <cell r="J112">
            <v>25</v>
          </cell>
          <cell r="K112">
            <v>73</v>
          </cell>
          <cell r="L112">
            <v>157</v>
          </cell>
        </row>
        <row r="113">
          <cell r="G113" t="str">
            <v>105433-P.S.R. SAN LORENZO</v>
          </cell>
          <cell r="H113">
            <v>2</v>
          </cell>
          <cell r="I113">
            <v>1</v>
          </cell>
          <cell r="J113">
            <v>1</v>
          </cell>
          <cell r="L113">
            <v>4</v>
          </cell>
        </row>
        <row r="114">
          <cell r="G114" t="str">
            <v>105434-P.S.R. SAN MARCOS</v>
          </cell>
          <cell r="H114">
            <v>10</v>
          </cell>
          <cell r="J114">
            <v>1</v>
          </cell>
          <cell r="K114">
            <v>4</v>
          </cell>
          <cell r="L114">
            <v>15</v>
          </cell>
        </row>
        <row r="115">
          <cell r="G115" t="str">
            <v>105441-P.S.R. MANQUEHUA</v>
          </cell>
          <cell r="J115">
            <v>1</v>
          </cell>
          <cell r="L115">
            <v>1</v>
          </cell>
        </row>
        <row r="116">
          <cell r="G116" t="str">
            <v xml:space="preserve">105459-P.S.R. BARRANCAS                </v>
          </cell>
          <cell r="H116">
            <v>14</v>
          </cell>
          <cell r="I116">
            <v>10</v>
          </cell>
          <cell r="J116">
            <v>9</v>
          </cell>
          <cell r="K116">
            <v>3</v>
          </cell>
          <cell r="L116">
            <v>36</v>
          </cell>
        </row>
        <row r="117">
          <cell r="G117" t="str">
            <v>105460-P.S.R. COGOTI 18</v>
          </cell>
          <cell r="H117">
            <v>5</v>
          </cell>
          <cell r="I117">
            <v>3</v>
          </cell>
          <cell r="J117">
            <v>7</v>
          </cell>
          <cell r="K117">
            <v>2</v>
          </cell>
          <cell r="L117">
            <v>17</v>
          </cell>
        </row>
        <row r="118">
          <cell r="G118" t="str">
            <v>105461-P.S.R. EL HUACHO</v>
          </cell>
          <cell r="H118">
            <v>1</v>
          </cell>
          <cell r="I118">
            <v>1</v>
          </cell>
          <cell r="J118">
            <v>1</v>
          </cell>
          <cell r="L118">
            <v>3</v>
          </cell>
        </row>
        <row r="119">
          <cell r="G119" t="str">
            <v>105462-P.S.R. EL SAUCE</v>
          </cell>
          <cell r="H119">
            <v>1</v>
          </cell>
          <cell r="J119">
            <v>2</v>
          </cell>
          <cell r="K119">
            <v>1</v>
          </cell>
          <cell r="L119">
            <v>4</v>
          </cell>
        </row>
        <row r="120">
          <cell r="G120" t="str">
            <v>105463-P.S.R. QUILITAPIA</v>
          </cell>
          <cell r="H120">
            <v>3</v>
          </cell>
          <cell r="J120">
            <v>7</v>
          </cell>
          <cell r="L120">
            <v>10</v>
          </cell>
        </row>
        <row r="121">
          <cell r="G121" t="str">
            <v>105464-P.S.R. LA LIGUA</v>
          </cell>
          <cell r="H121">
            <v>10</v>
          </cell>
          <cell r="I121">
            <v>2</v>
          </cell>
          <cell r="J121">
            <v>12</v>
          </cell>
          <cell r="K121">
            <v>4</v>
          </cell>
          <cell r="L121">
            <v>28</v>
          </cell>
        </row>
        <row r="122">
          <cell r="G122" t="str">
            <v>105465-P.S.R. RAMADILLA</v>
          </cell>
          <cell r="I122">
            <v>2</v>
          </cell>
          <cell r="J122">
            <v>6</v>
          </cell>
          <cell r="K122">
            <v>1</v>
          </cell>
          <cell r="L122">
            <v>9</v>
          </cell>
        </row>
        <row r="123">
          <cell r="G123" t="str">
            <v>105466-P.S.R. VALLE HERMOSO</v>
          </cell>
          <cell r="H123">
            <v>1</v>
          </cell>
          <cell r="I123">
            <v>1</v>
          </cell>
          <cell r="J123">
            <v>1</v>
          </cell>
          <cell r="L123">
            <v>3</v>
          </cell>
        </row>
        <row r="124">
          <cell r="G124" t="str">
            <v>105490-P.S.R. EL DURAZNO</v>
          </cell>
          <cell r="H124">
            <v>5</v>
          </cell>
          <cell r="I124">
            <v>3</v>
          </cell>
          <cell r="J124">
            <v>6</v>
          </cell>
          <cell r="K124">
            <v>2</v>
          </cell>
          <cell r="L124">
            <v>16</v>
          </cell>
        </row>
        <row r="125">
          <cell r="G125" t="str">
            <v>04303-MONTE PATRIA</v>
          </cell>
          <cell r="H125">
            <v>84</v>
          </cell>
          <cell r="I125">
            <v>69</v>
          </cell>
          <cell r="J125">
            <v>85</v>
          </cell>
          <cell r="K125">
            <v>227</v>
          </cell>
          <cell r="L125">
            <v>465</v>
          </cell>
        </row>
        <row r="126">
          <cell r="G126" t="str">
            <v>105307-CES. RURAL MONTE PATRIA</v>
          </cell>
          <cell r="H126">
            <v>29</v>
          </cell>
          <cell r="I126">
            <v>10</v>
          </cell>
          <cell r="J126">
            <v>3</v>
          </cell>
          <cell r="K126">
            <v>69</v>
          </cell>
          <cell r="L126">
            <v>111</v>
          </cell>
        </row>
        <row r="127">
          <cell r="G127" t="str">
            <v>105311-CES. RURAL CHAÑARAL ALTO</v>
          </cell>
          <cell r="H127">
            <v>15</v>
          </cell>
          <cell r="I127">
            <v>9</v>
          </cell>
          <cell r="J127">
            <v>23</v>
          </cell>
          <cell r="K127">
            <v>30</v>
          </cell>
          <cell r="L127">
            <v>77</v>
          </cell>
        </row>
        <row r="128">
          <cell r="G128" t="str">
            <v>105312-CES. RURAL CAREN</v>
          </cell>
          <cell r="H128">
            <v>8</v>
          </cell>
          <cell r="I128">
            <v>2</v>
          </cell>
          <cell r="J128">
            <v>8</v>
          </cell>
          <cell r="K128">
            <v>14</v>
          </cell>
          <cell r="L128">
            <v>32</v>
          </cell>
        </row>
        <row r="129">
          <cell r="G129" t="str">
            <v>105318-CES. RURAL EL PALQUI</v>
          </cell>
          <cell r="H129">
            <v>16</v>
          </cell>
          <cell r="I129">
            <v>30</v>
          </cell>
          <cell r="J129">
            <v>38</v>
          </cell>
          <cell r="K129">
            <v>92</v>
          </cell>
          <cell r="L129">
            <v>176</v>
          </cell>
        </row>
        <row r="130">
          <cell r="G130" t="str">
            <v>105425-P.S.R. CHILECITO</v>
          </cell>
          <cell r="H130">
            <v>2</v>
          </cell>
          <cell r="I130">
            <v>3</v>
          </cell>
          <cell r="K130">
            <v>5</v>
          </cell>
          <cell r="L130">
            <v>10</v>
          </cell>
        </row>
        <row r="131">
          <cell r="G131" t="str">
            <v>105427-P.S.R. HACIENDA VALDIVIA</v>
          </cell>
          <cell r="H131">
            <v>3</v>
          </cell>
          <cell r="I131">
            <v>3</v>
          </cell>
          <cell r="L131">
            <v>6</v>
          </cell>
        </row>
        <row r="132">
          <cell r="G132" t="str">
            <v>105428-P.S.R. HUATULAME</v>
          </cell>
          <cell r="H132">
            <v>5</v>
          </cell>
          <cell r="I132">
            <v>2</v>
          </cell>
          <cell r="J132">
            <v>7</v>
          </cell>
          <cell r="K132">
            <v>3</v>
          </cell>
          <cell r="L132">
            <v>17</v>
          </cell>
        </row>
        <row r="133">
          <cell r="G133" t="str">
            <v>105431-P.S.R. PEDREGAL</v>
          </cell>
          <cell r="J133">
            <v>1</v>
          </cell>
          <cell r="K133">
            <v>3</v>
          </cell>
          <cell r="L133">
            <v>4</v>
          </cell>
        </row>
        <row r="134">
          <cell r="G134" t="str">
            <v>105432-P.S.R. RAPEL</v>
          </cell>
          <cell r="H134">
            <v>3</v>
          </cell>
          <cell r="I134">
            <v>3</v>
          </cell>
          <cell r="L134">
            <v>6</v>
          </cell>
        </row>
        <row r="135">
          <cell r="G135" t="str">
            <v>105435-P.S.R. TULAHUEN</v>
          </cell>
          <cell r="H135">
            <v>3</v>
          </cell>
          <cell r="I135">
            <v>7</v>
          </cell>
          <cell r="J135">
            <v>4</v>
          </cell>
          <cell r="K135">
            <v>10</v>
          </cell>
          <cell r="L135">
            <v>24</v>
          </cell>
        </row>
        <row r="136">
          <cell r="G136" t="str">
            <v>105436-P.S.R. EL MAITEN</v>
          </cell>
          <cell r="J136">
            <v>1</v>
          </cell>
          <cell r="K136">
            <v>1</v>
          </cell>
          <cell r="L136">
            <v>2</v>
          </cell>
        </row>
        <row r="137">
          <cell r="G137" t="str">
            <v>04304-PUNITAQUI</v>
          </cell>
          <cell r="H137">
            <v>37</v>
          </cell>
          <cell r="I137">
            <v>31</v>
          </cell>
          <cell r="J137">
            <v>50</v>
          </cell>
          <cell r="K137">
            <v>81</v>
          </cell>
          <cell r="L137">
            <v>199</v>
          </cell>
        </row>
        <row r="138">
          <cell r="G138" t="str">
            <v>105308-CES. RURAL PUNITAQUI</v>
          </cell>
          <cell r="H138">
            <v>37</v>
          </cell>
          <cell r="I138">
            <v>31</v>
          </cell>
          <cell r="J138">
            <v>50</v>
          </cell>
          <cell r="K138">
            <v>81</v>
          </cell>
          <cell r="L138">
            <v>199</v>
          </cell>
        </row>
        <row r="139">
          <cell r="G139" t="str">
            <v>04305-RIO HURTADO</v>
          </cell>
          <cell r="H139">
            <v>35</v>
          </cell>
          <cell r="I139">
            <v>37</v>
          </cell>
          <cell r="J139">
            <v>45</v>
          </cell>
          <cell r="K139">
            <v>34</v>
          </cell>
          <cell r="L139">
            <v>151</v>
          </cell>
        </row>
        <row r="140">
          <cell r="G140" t="str">
            <v>105310-CES. RURAL PICHASCA</v>
          </cell>
          <cell r="H140">
            <v>12</v>
          </cell>
          <cell r="I140">
            <v>16</v>
          </cell>
          <cell r="J140">
            <v>19</v>
          </cell>
          <cell r="K140">
            <v>10</v>
          </cell>
          <cell r="L140">
            <v>57</v>
          </cell>
        </row>
        <row r="141">
          <cell r="G141" t="str">
            <v>105409-P.S.R. EL CHAÑAR</v>
          </cell>
          <cell r="H141">
            <v>2</v>
          </cell>
          <cell r="J141">
            <v>4</v>
          </cell>
          <cell r="K141">
            <v>7</v>
          </cell>
          <cell r="L141">
            <v>13</v>
          </cell>
        </row>
        <row r="142">
          <cell r="G142" t="str">
            <v>105410-P.S.R. HURTADO</v>
          </cell>
          <cell r="H142">
            <v>1</v>
          </cell>
          <cell r="I142">
            <v>6</v>
          </cell>
          <cell r="J142">
            <v>5</v>
          </cell>
          <cell r="K142">
            <v>6</v>
          </cell>
          <cell r="L142">
            <v>18</v>
          </cell>
        </row>
        <row r="143">
          <cell r="G143" t="str">
            <v>105411-P.S.R. LAS BREAS</v>
          </cell>
          <cell r="H143">
            <v>2</v>
          </cell>
          <cell r="I143">
            <v>2</v>
          </cell>
          <cell r="J143">
            <v>4</v>
          </cell>
          <cell r="K143">
            <v>3</v>
          </cell>
          <cell r="L143">
            <v>11</v>
          </cell>
        </row>
        <row r="144">
          <cell r="G144" t="str">
            <v>105413-P.S.R. SAMO ALTO</v>
          </cell>
          <cell r="H144">
            <v>4</v>
          </cell>
          <cell r="J144">
            <v>4</v>
          </cell>
          <cell r="K144">
            <v>1</v>
          </cell>
          <cell r="L144">
            <v>9</v>
          </cell>
        </row>
        <row r="145">
          <cell r="G145" t="str">
            <v>105414-P.S.R. SERON</v>
          </cell>
          <cell r="I145">
            <v>12</v>
          </cell>
          <cell r="J145">
            <v>8</v>
          </cell>
          <cell r="K145">
            <v>3</v>
          </cell>
          <cell r="L145">
            <v>23</v>
          </cell>
        </row>
        <row r="146">
          <cell r="G146" t="str">
            <v>105503-P.S.R. TABAQUEROS</v>
          </cell>
          <cell r="H146">
            <v>14</v>
          </cell>
          <cell r="I146">
            <v>1</v>
          </cell>
          <cell r="J146">
            <v>1</v>
          </cell>
          <cell r="K146">
            <v>4</v>
          </cell>
          <cell r="L146">
            <v>20</v>
          </cell>
        </row>
        <row r="147">
          <cell r="G147" t="str">
            <v>Total general</v>
          </cell>
          <cell r="H147">
            <v>3247</v>
          </cell>
          <cell r="I147">
            <v>2741</v>
          </cell>
          <cell r="J147">
            <v>3647</v>
          </cell>
          <cell r="K147">
            <v>3976</v>
          </cell>
          <cell r="L147">
            <v>13611</v>
          </cell>
        </row>
      </sheetData>
      <sheetData sheetId="15">
        <row r="3">
          <cell r="G3" t="str">
            <v>Suma de Total</v>
          </cell>
          <cell r="H3" t="str">
            <v>Etiquetas de columna</v>
          </cell>
        </row>
        <row r="4">
          <cell r="G4" t="str">
            <v>Etiquetas de fila</v>
          </cell>
          <cell r="H4">
            <v>1</v>
          </cell>
          <cell r="I4">
            <v>2</v>
          </cell>
          <cell r="J4">
            <v>3</v>
          </cell>
          <cell r="K4">
            <v>4</v>
          </cell>
          <cell r="L4" t="str">
            <v>Total general</v>
          </cell>
        </row>
        <row r="5">
          <cell r="G5" t="str">
            <v>04101-LA SERENA</v>
          </cell>
          <cell r="H5">
            <v>1</v>
          </cell>
          <cell r="J5">
            <v>1</v>
          </cell>
          <cell r="K5">
            <v>64</v>
          </cell>
          <cell r="L5">
            <v>66</v>
          </cell>
        </row>
        <row r="6">
          <cell r="G6" t="str">
            <v>105300-CES. CARDENAL CARO</v>
          </cell>
          <cell r="K6">
            <v>7</v>
          </cell>
          <cell r="L6">
            <v>7</v>
          </cell>
        </row>
        <row r="7">
          <cell r="G7" t="str">
            <v>105301-CES. LAS COMPAÑIAS</v>
          </cell>
          <cell r="K7">
            <v>56</v>
          </cell>
          <cell r="L7">
            <v>56</v>
          </cell>
        </row>
        <row r="8">
          <cell r="G8" t="str">
            <v>105302-CES. PEDRO AGUIRRE C.</v>
          </cell>
          <cell r="K8">
            <v>0</v>
          </cell>
          <cell r="L8">
            <v>0</v>
          </cell>
        </row>
        <row r="9">
          <cell r="G9" t="str">
            <v>105313-CES. SCHAFFHAUSER</v>
          </cell>
          <cell r="H9">
            <v>1</v>
          </cell>
          <cell r="J9">
            <v>1</v>
          </cell>
          <cell r="K9">
            <v>1</v>
          </cell>
          <cell r="L9">
            <v>3</v>
          </cell>
        </row>
        <row r="10">
          <cell r="G10" t="str">
            <v>105319-CES. CARDENAL R.S.H.</v>
          </cell>
          <cell r="J10">
            <v>0</v>
          </cell>
          <cell r="K10">
            <v>0</v>
          </cell>
          <cell r="L10">
            <v>0</v>
          </cell>
        </row>
        <row r="11">
          <cell r="G11" t="str">
            <v>04102-COQUIMBO</v>
          </cell>
          <cell r="H11">
            <v>1</v>
          </cell>
          <cell r="I11">
            <v>0</v>
          </cell>
          <cell r="J11">
            <v>0</v>
          </cell>
          <cell r="K11">
            <v>0</v>
          </cell>
          <cell r="L11">
            <v>1</v>
          </cell>
        </row>
        <row r="12">
          <cell r="G12" t="str">
            <v>105305-CES. TIERRAS BLANCAS</v>
          </cell>
          <cell r="J12">
            <v>0</v>
          </cell>
          <cell r="K12">
            <v>0</v>
          </cell>
          <cell r="L12">
            <v>0</v>
          </cell>
        </row>
        <row r="13">
          <cell r="G13" t="str">
            <v>105321-CES. RURAL  TONGOY</v>
          </cell>
          <cell r="H13">
            <v>1</v>
          </cell>
          <cell r="I13">
            <v>0</v>
          </cell>
          <cell r="J13">
            <v>0</v>
          </cell>
          <cell r="L13">
            <v>1</v>
          </cell>
        </row>
        <row r="14">
          <cell r="G14" t="str">
            <v>105323-CES. DR. SERGIO AGUILAR</v>
          </cell>
          <cell r="J14">
            <v>0</v>
          </cell>
          <cell r="L14">
            <v>0</v>
          </cell>
        </row>
        <row r="15">
          <cell r="G15" t="str">
            <v>200273-CECOF PUNTA MIRA</v>
          </cell>
          <cell r="J15">
            <v>0</v>
          </cell>
          <cell r="L15">
            <v>0</v>
          </cell>
        </row>
        <row r="16">
          <cell r="G16" t="str">
            <v>04105-PAIHUANO</v>
          </cell>
          <cell r="K16">
            <v>0</v>
          </cell>
          <cell r="L16">
            <v>0</v>
          </cell>
        </row>
        <row r="17">
          <cell r="G17" t="str">
            <v>105306-CES. PAIHUANO</v>
          </cell>
          <cell r="K17">
            <v>0</v>
          </cell>
          <cell r="L17">
            <v>0</v>
          </cell>
        </row>
        <row r="18">
          <cell r="G18" t="str">
            <v>04201-ILLAPEL</v>
          </cell>
          <cell r="I18">
            <v>0</v>
          </cell>
          <cell r="J18">
            <v>2</v>
          </cell>
          <cell r="L18">
            <v>2</v>
          </cell>
        </row>
        <row r="19">
          <cell r="G19" t="str">
            <v>105445-P.S.R. LIMAHUIDA</v>
          </cell>
          <cell r="J19">
            <v>2</v>
          </cell>
          <cell r="L19">
            <v>2</v>
          </cell>
        </row>
        <row r="20">
          <cell r="G20" t="str">
            <v>105487-P.S.R. CAÑAS UNO</v>
          </cell>
          <cell r="I20">
            <v>0</v>
          </cell>
          <cell r="L20">
            <v>0</v>
          </cell>
        </row>
        <row r="21">
          <cell r="G21" t="str">
            <v>04204-SALAMANCA</v>
          </cell>
          <cell r="K21">
            <v>0</v>
          </cell>
          <cell r="L21">
            <v>0</v>
          </cell>
        </row>
        <row r="22">
          <cell r="G22" t="str">
            <v>105458-P.S.R. TAHUINCO</v>
          </cell>
          <cell r="K22">
            <v>0</v>
          </cell>
          <cell r="L22">
            <v>0</v>
          </cell>
        </row>
        <row r="23">
          <cell r="G23" t="str">
            <v>105492-P.S.R. CAMISA</v>
          </cell>
          <cell r="K23">
            <v>0</v>
          </cell>
          <cell r="L23">
            <v>0</v>
          </cell>
        </row>
        <row r="24">
          <cell r="G24" t="str">
            <v>105501-P.S.R. ARBOLEDA GRANDE</v>
          </cell>
          <cell r="K24">
            <v>0</v>
          </cell>
          <cell r="L24">
            <v>0</v>
          </cell>
        </row>
        <row r="25">
          <cell r="G25" t="str">
            <v>04303-MONTE PATRIA</v>
          </cell>
          <cell r="K25">
            <v>0</v>
          </cell>
          <cell r="L25">
            <v>0</v>
          </cell>
        </row>
        <row r="26">
          <cell r="G26" t="str">
            <v>105307-CES. RURAL MONTE PATRIA</v>
          </cell>
          <cell r="K26">
            <v>0</v>
          </cell>
          <cell r="L26">
            <v>0</v>
          </cell>
        </row>
        <row r="27">
          <cell r="G27" t="str">
            <v>105311-CES. RURAL CHAÑARAL ALTO</v>
          </cell>
          <cell r="K27">
            <v>0</v>
          </cell>
          <cell r="L27">
            <v>0</v>
          </cell>
        </row>
        <row r="28">
          <cell r="G28" t="str">
            <v>105312-CES. RURAL CAREN</v>
          </cell>
          <cell r="K28">
            <v>0</v>
          </cell>
          <cell r="L28">
            <v>0</v>
          </cell>
        </row>
        <row r="29">
          <cell r="G29" t="str">
            <v>105318-CES. RURAL EL PALQUI</v>
          </cell>
          <cell r="K29">
            <v>0</v>
          </cell>
          <cell r="L29">
            <v>0</v>
          </cell>
        </row>
        <row r="30">
          <cell r="G30" t="str">
            <v>Total general</v>
          </cell>
          <cell r="H30">
            <v>2</v>
          </cell>
          <cell r="I30">
            <v>0</v>
          </cell>
          <cell r="J30">
            <v>3</v>
          </cell>
          <cell r="K30">
            <v>64</v>
          </cell>
          <cell r="L30">
            <v>69</v>
          </cell>
        </row>
      </sheetData>
      <sheetData sheetId="16">
        <row r="3">
          <cell r="G3" t="str">
            <v>Suma de Total</v>
          </cell>
          <cell r="H3" t="str">
            <v>Etiquetas de columna</v>
          </cell>
        </row>
        <row r="4">
          <cell r="G4" t="str">
            <v>Etiquetas de fila</v>
          </cell>
          <cell r="H4">
            <v>1</v>
          </cell>
          <cell r="I4">
            <v>2</v>
          </cell>
          <cell r="J4">
            <v>3</v>
          </cell>
          <cell r="K4">
            <v>4</v>
          </cell>
          <cell r="L4" t="str">
            <v>Total general</v>
          </cell>
        </row>
        <row r="5">
          <cell r="G5" t="str">
            <v>04101-LA SERENA</v>
          </cell>
          <cell r="H5">
            <v>304</v>
          </cell>
          <cell r="J5">
            <v>372</v>
          </cell>
          <cell r="K5">
            <v>265</v>
          </cell>
          <cell r="L5">
            <v>941</v>
          </cell>
        </row>
        <row r="6">
          <cell r="G6" t="str">
            <v>105300-CES. CARDENAL CARO</v>
          </cell>
          <cell r="H6">
            <v>118</v>
          </cell>
          <cell r="J6">
            <v>118</v>
          </cell>
          <cell r="K6">
            <v>124</v>
          </cell>
          <cell r="L6">
            <v>360</v>
          </cell>
        </row>
        <row r="7">
          <cell r="G7" t="str">
            <v>105301-CES. LAS COMPAÑIAS</v>
          </cell>
          <cell r="H7">
            <v>49</v>
          </cell>
          <cell r="J7">
            <v>51</v>
          </cell>
          <cell r="L7">
            <v>100</v>
          </cell>
        </row>
        <row r="8">
          <cell r="G8" t="str">
            <v>105302-CES. PEDRO AGUIRRE C.</v>
          </cell>
          <cell r="H8">
            <v>9</v>
          </cell>
          <cell r="K8">
            <v>61</v>
          </cell>
          <cell r="L8">
            <v>70</v>
          </cell>
        </row>
        <row r="9">
          <cell r="G9" t="str">
            <v>105313-CES. SCHAFFHAUSER</v>
          </cell>
          <cell r="H9">
            <v>49</v>
          </cell>
          <cell r="J9">
            <v>49</v>
          </cell>
          <cell r="K9">
            <v>18</v>
          </cell>
          <cell r="L9">
            <v>116</v>
          </cell>
        </row>
        <row r="10">
          <cell r="G10" t="str">
            <v>105319-CES. CARDENAL R.S.H.</v>
          </cell>
          <cell r="H10">
            <v>6</v>
          </cell>
          <cell r="J10">
            <v>28</v>
          </cell>
          <cell r="K10">
            <v>9</v>
          </cell>
          <cell r="L10">
            <v>43</v>
          </cell>
        </row>
        <row r="11">
          <cell r="G11" t="str">
            <v>105325-CESFAM JUAN PABLO II</v>
          </cell>
          <cell r="H11">
            <v>73</v>
          </cell>
          <cell r="J11">
            <v>126</v>
          </cell>
          <cell r="K11">
            <v>53</v>
          </cell>
          <cell r="L11">
            <v>252</v>
          </cell>
        </row>
        <row r="12">
          <cell r="G12" t="str">
            <v>04102-COQUIMBO</v>
          </cell>
          <cell r="H12">
            <v>85</v>
          </cell>
          <cell r="I12">
            <v>38</v>
          </cell>
          <cell r="J12">
            <v>59</v>
          </cell>
          <cell r="K12">
            <v>50</v>
          </cell>
          <cell r="L12">
            <v>232</v>
          </cell>
        </row>
        <row r="13">
          <cell r="G13" t="str">
            <v>105303-CES. SAN JUAN</v>
          </cell>
          <cell r="H13">
            <v>2</v>
          </cell>
          <cell r="I13">
            <v>7</v>
          </cell>
          <cell r="K13">
            <v>5</v>
          </cell>
          <cell r="L13">
            <v>14</v>
          </cell>
        </row>
        <row r="14">
          <cell r="G14" t="str">
            <v>105304-CES. SANTA CECILIA</v>
          </cell>
          <cell r="H14">
            <v>14</v>
          </cell>
          <cell r="I14">
            <v>6</v>
          </cell>
          <cell r="J14">
            <v>7</v>
          </cell>
          <cell r="L14">
            <v>27</v>
          </cell>
        </row>
        <row r="15">
          <cell r="G15" t="str">
            <v>105305-CES. TIERRAS BLANCAS</v>
          </cell>
          <cell r="H15">
            <v>37</v>
          </cell>
          <cell r="J15">
            <v>34</v>
          </cell>
          <cell r="K15">
            <v>16</v>
          </cell>
          <cell r="L15">
            <v>87</v>
          </cell>
        </row>
        <row r="16">
          <cell r="G16" t="str">
            <v>105321-CES. RURAL  TONGOY</v>
          </cell>
          <cell r="H16">
            <v>23</v>
          </cell>
          <cell r="I16">
            <v>8</v>
          </cell>
          <cell r="J16">
            <v>6</v>
          </cell>
          <cell r="K16">
            <v>1</v>
          </cell>
          <cell r="L16">
            <v>38</v>
          </cell>
        </row>
        <row r="17">
          <cell r="G17" t="str">
            <v>105323-CES. DR. SERGIO AGUILAR</v>
          </cell>
          <cell r="I17">
            <v>15</v>
          </cell>
          <cell r="J17">
            <v>10</v>
          </cell>
          <cell r="K17">
            <v>20</v>
          </cell>
          <cell r="L17">
            <v>45</v>
          </cell>
        </row>
        <row r="18">
          <cell r="G18" t="str">
            <v>105405-P.S.R. GUANAQUEROS</v>
          </cell>
          <cell r="H18">
            <v>9</v>
          </cell>
          <cell r="I18">
            <v>2</v>
          </cell>
          <cell r="J18">
            <v>2</v>
          </cell>
          <cell r="K18">
            <v>8</v>
          </cell>
          <cell r="L18">
            <v>21</v>
          </cell>
        </row>
        <row r="19">
          <cell r="G19" t="str">
            <v>200273-CECOF PUNTA MIRA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G20" t="str">
            <v>04105-PAIHUANO</v>
          </cell>
          <cell r="H20">
            <v>0</v>
          </cell>
          <cell r="K20">
            <v>0</v>
          </cell>
          <cell r="L20">
            <v>0</v>
          </cell>
        </row>
        <row r="21">
          <cell r="G21" t="str">
            <v>105306-CES. PAIHUANO</v>
          </cell>
          <cell r="H21">
            <v>0</v>
          </cell>
          <cell r="K21">
            <v>0</v>
          </cell>
          <cell r="L21">
            <v>0</v>
          </cell>
        </row>
        <row r="22">
          <cell r="G22" t="str">
            <v>04201-ILLAPEL</v>
          </cell>
          <cell r="H22">
            <v>0</v>
          </cell>
          <cell r="I22">
            <v>0</v>
          </cell>
          <cell r="J22">
            <v>1</v>
          </cell>
          <cell r="K22">
            <v>2</v>
          </cell>
          <cell r="L22">
            <v>3</v>
          </cell>
        </row>
        <row r="23">
          <cell r="G23" t="str">
            <v>105326-CESFAM SAN RAFAEL</v>
          </cell>
          <cell r="I23">
            <v>0</v>
          </cell>
          <cell r="J23">
            <v>0</v>
          </cell>
          <cell r="K23">
            <v>2</v>
          </cell>
          <cell r="L23">
            <v>2</v>
          </cell>
        </row>
        <row r="24">
          <cell r="G24" t="str">
            <v>105445-P.S.R. LIMAHUIDA</v>
          </cell>
          <cell r="J24">
            <v>1</v>
          </cell>
          <cell r="L24">
            <v>1</v>
          </cell>
        </row>
        <row r="25">
          <cell r="G25" t="str">
            <v>105487-P.S.R. CAÑAS UNO</v>
          </cell>
          <cell r="I25">
            <v>0</v>
          </cell>
          <cell r="L25">
            <v>0</v>
          </cell>
        </row>
        <row r="26">
          <cell r="G26" t="str">
            <v>200366-CESFAM URBANO II</v>
          </cell>
          <cell r="H26">
            <v>0</v>
          </cell>
          <cell r="J26">
            <v>0</v>
          </cell>
          <cell r="L26">
            <v>0</v>
          </cell>
        </row>
        <row r="27">
          <cell r="G27" t="str">
            <v>04203-LOS VILOS</v>
          </cell>
          <cell r="J27">
            <v>6</v>
          </cell>
          <cell r="K27">
            <v>8</v>
          </cell>
          <cell r="L27">
            <v>14</v>
          </cell>
        </row>
        <row r="28">
          <cell r="G28" t="str">
            <v>105511-P.S.R. LOS CONDORES</v>
          </cell>
          <cell r="J28">
            <v>6</v>
          </cell>
          <cell r="K28">
            <v>8</v>
          </cell>
          <cell r="L28">
            <v>14</v>
          </cell>
        </row>
        <row r="29">
          <cell r="G29" t="str">
            <v>04204-SALAMANCA</v>
          </cell>
          <cell r="K29">
            <v>0</v>
          </cell>
          <cell r="L29">
            <v>0</v>
          </cell>
        </row>
        <row r="30">
          <cell r="G30" t="str">
            <v xml:space="preserve">105452-P.S.R. CUNCUMEN                 </v>
          </cell>
          <cell r="K30">
            <v>0</v>
          </cell>
          <cell r="L30">
            <v>0</v>
          </cell>
        </row>
        <row r="31">
          <cell r="G31" t="str">
            <v>105458-P.S.R. TAHUINCO</v>
          </cell>
          <cell r="K31">
            <v>0</v>
          </cell>
          <cell r="L31">
            <v>0</v>
          </cell>
        </row>
        <row r="32">
          <cell r="G32" t="str">
            <v>105492-P.S.R. CAMISA</v>
          </cell>
          <cell r="K32">
            <v>0</v>
          </cell>
          <cell r="L32">
            <v>0</v>
          </cell>
        </row>
        <row r="33">
          <cell r="G33" t="str">
            <v>105501-P.S.R. ARBOLEDA GRANDE</v>
          </cell>
          <cell r="K33">
            <v>0</v>
          </cell>
          <cell r="L33">
            <v>0</v>
          </cell>
        </row>
        <row r="34">
          <cell r="G34" t="str">
            <v>04302-COMBARBALÁ</v>
          </cell>
          <cell r="H34">
            <v>11</v>
          </cell>
          <cell r="I34">
            <v>11</v>
          </cell>
          <cell r="J34">
            <v>12</v>
          </cell>
          <cell r="K34">
            <v>11</v>
          </cell>
          <cell r="L34">
            <v>45</v>
          </cell>
        </row>
        <row r="35">
          <cell r="G35" t="str">
            <v>105434-P.S.R. SAN MARCOS</v>
          </cell>
          <cell r="H35">
            <v>4</v>
          </cell>
          <cell r="I35">
            <v>0</v>
          </cell>
          <cell r="J35">
            <v>0</v>
          </cell>
          <cell r="K35">
            <v>0</v>
          </cell>
          <cell r="L35">
            <v>4</v>
          </cell>
        </row>
        <row r="36">
          <cell r="G36" t="str">
            <v>105460-P.S.R. COGOTI 18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G37" t="str">
            <v>105463-P.S.R. QUILITAPIA</v>
          </cell>
          <cell r="H37">
            <v>4</v>
          </cell>
          <cell r="I37">
            <v>5</v>
          </cell>
          <cell r="J37">
            <v>6</v>
          </cell>
          <cell r="K37">
            <v>7</v>
          </cell>
          <cell r="L37">
            <v>22</v>
          </cell>
        </row>
        <row r="38">
          <cell r="G38" t="str">
            <v>105464-P.S.R. LA LIGUA</v>
          </cell>
          <cell r="H38">
            <v>3</v>
          </cell>
          <cell r="I38">
            <v>6</v>
          </cell>
          <cell r="J38">
            <v>6</v>
          </cell>
          <cell r="K38">
            <v>4</v>
          </cell>
          <cell r="L38">
            <v>19</v>
          </cell>
        </row>
        <row r="39">
          <cell r="G39" t="str">
            <v>105490-P.S.R. EL DURAZNO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G40" t="str">
            <v>04303-MONTE PATRIA</v>
          </cell>
          <cell r="K40">
            <v>8</v>
          </cell>
          <cell r="L40">
            <v>8</v>
          </cell>
        </row>
        <row r="41">
          <cell r="G41" t="str">
            <v>105307-CES. RURAL MONTE PATRIA</v>
          </cell>
          <cell r="K41">
            <v>8</v>
          </cell>
          <cell r="L41">
            <v>8</v>
          </cell>
        </row>
        <row r="42">
          <cell r="G42" t="str">
            <v>105311-CES. RURAL CHAÑARAL ALTO</v>
          </cell>
          <cell r="K42">
            <v>0</v>
          </cell>
          <cell r="L42">
            <v>0</v>
          </cell>
        </row>
        <row r="43">
          <cell r="G43" t="str">
            <v>105312-CES. RURAL CAREN</v>
          </cell>
          <cell r="K43">
            <v>0</v>
          </cell>
          <cell r="L43">
            <v>0</v>
          </cell>
        </row>
        <row r="44">
          <cell r="G44" t="str">
            <v>105318-CES. RURAL EL PALQUI</v>
          </cell>
          <cell r="K44">
            <v>0</v>
          </cell>
          <cell r="L44">
            <v>0</v>
          </cell>
        </row>
        <row r="45">
          <cell r="G45" t="str">
            <v>04304-PUNITAQUI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G46" t="str">
            <v>105308-CES. RURAL PUNITAQUI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G47" t="str">
            <v>Total general</v>
          </cell>
          <cell r="H47">
            <v>400</v>
          </cell>
          <cell r="I47">
            <v>49</v>
          </cell>
          <cell r="J47">
            <v>450</v>
          </cell>
          <cell r="K47">
            <v>344</v>
          </cell>
          <cell r="L47">
            <v>1243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abSelected="1" zoomScale="80" zoomScaleNormal="80" workbookViewId="0"/>
  </sheetViews>
  <sheetFormatPr baseColWidth="10" defaultRowHeight="15" x14ac:dyDescent="0.25"/>
  <cols>
    <col min="1" max="6" width="11.42578125" style="8"/>
    <col min="7" max="7" width="3.7109375" style="8" bestFit="1" customWidth="1"/>
    <col min="8" max="8" width="108.5703125" style="8" bestFit="1" customWidth="1"/>
    <col min="9" max="9" width="11.5703125" style="8" bestFit="1" customWidth="1"/>
    <col min="10" max="16384" width="11.42578125" style="8"/>
  </cols>
  <sheetData>
    <row r="1" spans="1:9" x14ac:dyDescent="0.25">
      <c r="A1" s="9" t="s">
        <v>21</v>
      </c>
    </row>
    <row r="2" spans="1:9" x14ac:dyDescent="0.25">
      <c r="A2" s="9" t="s">
        <v>22</v>
      </c>
    </row>
    <row r="3" spans="1:9" x14ac:dyDescent="0.25">
      <c r="A3" s="9" t="s">
        <v>23</v>
      </c>
    </row>
    <row r="4" spans="1:9" x14ac:dyDescent="0.25">
      <c r="A4" s="9" t="s">
        <v>24</v>
      </c>
    </row>
    <row r="5" spans="1:9" x14ac:dyDescent="0.25">
      <c r="A5" s="9" t="s">
        <v>25</v>
      </c>
    </row>
    <row r="6" spans="1:9" ht="15.75" thickBot="1" x14ac:dyDescent="0.3">
      <c r="A6" s="9"/>
    </row>
    <row r="7" spans="1:9" ht="15.75" thickBot="1" x14ac:dyDescent="0.3">
      <c r="G7" s="18" t="s">
        <v>26</v>
      </c>
      <c r="H7" s="19" t="s">
        <v>1</v>
      </c>
      <c r="I7" s="20" t="s">
        <v>47</v>
      </c>
    </row>
    <row r="8" spans="1:9" x14ac:dyDescent="0.25">
      <c r="G8" s="22">
        <v>1</v>
      </c>
      <c r="H8" s="28" t="s">
        <v>48</v>
      </c>
      <c r="I8" s="26" t="s">
        <v>49</v>
      </c>
    </row>
    <row r="9" spans="1:9" x14ac:dyDescent="0.25">
      <c r="G9" s="23">
        <v>2</v>
      </c>
      <c r="H9" s="29" t="s">
        <v>50</v>
      </c>
      <c r="I9" s="27" t="s">
        <v>49</v>
      </c>
    </row>
    <row r="10" spans="1:9" x14ac:dyDescent="0.25">
      <c r="G10" s="23">
        <v>3</v>
      </c>
      <c r="H10" s="29" t="s">
        <v>51</v>
      </c>
      <c r="I10" s="27" t="s">
        <v>49</v>
      </c>
    </row>
    <row r="11" spans="1:9" x14ac:dyDescent="0.25">
      <c r="G11" s="23">
        <v>4</v>
      </c>
      <c r="H11" s="29" t="s">
        <v>52</v>
      </c>
      <c r="I11" s="27" t="s">
        <v>49</v>
      </c>
    </row>
    <row r="12" spans="1:9" x14ac:dyDescent="0.25">
      <c r="G12" s="23">
        <v>5</v>
      </c>
      <c r="H12" s="29" t="s">
        <v>53</v>
      </c>
      <c r="I12" s="27" t="s">
        <v>49</v>
      </c>
    </row>
    <row r="13" spans="1:9" x14ac:dyDescent="0.25">
      <c r="G13" s="23">
        <v>6</v>
      </c>
      <c r="H13" s="29" t="s">
        <v>54</v>
      </c>
      <c r="I13" s="27" t="s">
        <v>49</v>
      </c>
    </row>
    <row r="14" spans="1:9" x14ac:dyDescent="0.25">
      <c r="G14" s="23">
        <v>7</v>
      </c>
      <c r="H14" s="29" t="s">
        <v>55</v>
      </c>
      <c r="I14" s="27" t="s">
        <v>49</v>
      </c>
    </row>
    <row r="15" spans="1:9" x14ac:dyDescent="0.25">
      <c r="G15" s="24">
        <v>8</v>
      </c>
      <c r="H15" s="30" t="s">
        <v>56</v>
      </c>
      <c r="I15" s="24" t="s">
        <v>57</v>
      </c>
    </row>
    <row r="16" spans="1:9" x14ac:dyDescent="0.25">
      <c r="G16" s="24">
        <v>9</v>
      </c>
      <c r="H16" s="30" t="s">
        <v>58</v>
      </c>
      <c r="I16" s="24" t="s">
        <v>57</v>
      </c>
    </row>
    <row r="17" spans="1:9" x14ac:dyDescent="0.25">
      <c r="G17" s="23">
        <v>10</v>
      </c>
      <c r="H17" s="29" t="s">
        <v>59</v>
      </c>
      <c r="I17" s="27" t="s">
        <v>49</v>
      </c>
    </row>
    <row r="18" spans="1:9" x14ac:dyDescent="0.25">
      <c r="G18" s="23">
        <v>11</v>
      </c>
      <c r="H18" s="29" t="s">
        <v>60</v>
      </c>
      <c r="I18" s="27" t="s">
        <v>49</v>
      </c>
    </row>
    <row r="19" spans="1:9" x14ac:dyDescent="0.25">
      <c r="G19" s="23">
        <v>12</v>
      </c>
      <c r="H19" s="29" t="s">
        <v>61</v>
      </c>
      <c r="I19" s="27" t="s">
        <v>49</v>
      </c>
    </row>
    <row r="20" spans="1:9" x14ac:dyDescent="0.25">
      <c r="A20" s="21"/>
      <c r="G20" s="23">
        <v>13</v>
      </c>
      <c r="H20" s="29" t="s">
        <v>62</v>
      </c>
      <c r="I20" s="27" t="s">
        <v>49</v>
      </c>
    </row>
    <row r="21" spans="1:9" x14ac:dyDescent="0.25">
      <c r="A21" s="21"/>
      <c r="G21" s="23">
        <v>14</v>
      </c>
      <c r="H21" s="29" t="s">
        <v>63</v>
      </c>
      <c r="I21" s="27" t="s">
        <v>49</v>
      </c>
    </row>
    <row r="22" spans="1:9" x14ac:dyDescent="0.25">
      <c r="G22" s="24">
        <v>15</v>
      </c>
      <c r="H22" s="30" t="s">
        <v>64</v>
      </c>
      <c r="I22" s="24" t="s">
        <v>57</v>
      </c>
    </row>
    <row r="23" spans="1:9" x14ac:dyDescent="0.25">
      <c r="G23" s="24">
        <v>16</v>
      </c>
      <c r="H23" s="30" t="s">
        <v>65</v>
      </c>
      <c r="I23" s="24" t="s">
        <v>57</v>
      </c>
    </row>
    <row r="24" spans="1:9" x14ac:dyDescent="0.25">
      <c r="G24" s="23">
        <v>17</v>
      </c>
      <c r="H24" s="29" t="s">
        <v>66</v>
      </c>
      <c r="I24" s="27" t="s">
        <v>49</v>
      </c>
    </row>
    <row r="25" spans="1:9" x14ac:dyDescent="0.25">
      <c r="G25" s="23">
        <v>18</v>
      </c>
      <c r="H25" s="29" t="s">
        <v>67</v>
      </c>
      <c r="I25" s="27" t="s">
        <v>49</v>
      </c>
    </row>
    <row r="26" spans="1:9" x14ac:dyDescent="0.25">
      <c r="G26" s="23">
        <v>19</v>
      </c>
      <c r="H26" s="29" t="s">
        <v>68</v>
      </c>
      <c r="I26" s="27" t="s">
        <v>49</v>
      </c>
    </row>
    <row r="27" spans="1:9" x14ac:dyDescent="0.25">
      <c r="G27" s="23">
        <v>20</v>
      </c>
      <c r="H27" s="29" t="s">
        <v>69</v>
      </c>
      <c r="I27" s="27" t="s">
        <v>49</v>
      </c>
    </row>
    <row r="28" spans="1:9" x14ac:dyDescent="0.25">
      <c r="G28" s="23">
        <v>21</v>
      </c>
      <c r="H28" s="29" t="s">
        <v>70</v>
      </c>
      <c r="I28" s="27" t="s">
        <v>49</v>
      </c>
    </row>
    <row r="29" spans="1:9" x14ac:dyDescent="0.25">
      <c r="G29" s="24">
        <v>22</v>
      </c>
      <c r="H29" s="30" t="s">
        <v>71</v>
      </c>
      <c r="I29" s="24" t="s">
        <v>57</v>
      </c>
    </row>
    <row r="30" spans="1:9" x14ac:dyDescent="0.25">
      <c r="G30" s="24">
        <v>23</v>
      </c>
      <c r="H30" s="30" t="s">
        <v>72</v>
      </c>
      <c r="I30" s="24" t="s">
        <v>57</v>
      </c>
    </row>
    <row r="31" spans="1:9" ht="15.75" thickBot="1" x14ac:dyDescent="0.3">
      <c r="G31" s="25">
        <v>24</v>
      </c>
      <c r="H31" s="31" t="s">
        <v>73</v>
      </c>
      <c r="I31" s="25" t="s">
        <v>57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76"/>
  <sheetViews>
    <sheetView zoomScale="80" zoomScaleNormal="80" workbookViewId="0">
      <selection sqref="A1:A3"/>
    </sheetView>
  </sheetViews>
  <sheetFormatPr baseColWidth="10" defaultRowHeight="15" x14ac:dyDescent="0.25"/>
  <cols>
    <col min="1" max="1" width="35.85546875" style="4" bestFit="1" customWidth="1"/>
    <col min="2" max="2" width="8.85546875" style="5" customWidth="1"/>
    <col min="3" max="3" width="11.5703125" style="6" bestFit="1" customWidth="1"/>
    <col min="4" max="4" width="8.85546875" style="4" customWidth="1"/>
    <col min="5" max="6" width="7.42578125" style="4" customWidth="1"/>
    <col min="7" max="7" width="7.28515625" style="4" bestFit="1" customWidth="1"/>
    <col min="8" max="8" width="7" style="4" bestFit="1" customWidth="1"/>
    <col min="9" max="9" width="9.85546875" style="4" bestFit="1" customWidth="1"/>
    <col min="10" max="10" width="9.5703125" style="4" customWidth="1"/>
    <col min="11" max="11" width="11" style="4" customWidth="1"/>
    <col min="12" max="12" width="9.85546875" style="4" bestFit="1" customWidth="1"/>
    <col min="13" max="13" width="9.140625" style="4" bestFit="1" customWidth="1"/>
    <col min="14" max="14" width="8" style="4" bestFit="1" customWidth="1"/>
    <col min="16" max="16" width="35.85546875" bestFit="1" customWidth="1"/>
    <col min="17" max="17" width="8.85546875" bestFit="1" customWidth="1"/>
    <col min="18" max="18" width="11.5703125" bestFit="1" customWidth="1"/>
    <col min="19" max="19" width="8.85546875" bestFit="1" customWidth="1"/>
    <col min="20" max="21" width="7.42578125" bestFit="1" customWidth="1"/>
    <col min="22" max="22" width="7.28515625" bestFit="1" customWidth="1"/>
    <col min="23" max="23" width="7" bestFit="1" customWidth="1"/>
    <col min="24" max="24" width="9.85546875" bestFit="1" customWidth="1"/>
    <col min="25" max="25" width="9.5703125" bestFit="1" customWidth="1"/>
    <col min="26" max="26" width="11" bestFit="1" customWidth="1"/>
    <col min="27" max="27" width="9.85546875" bestFit="1" customWidth="1"/>
    <col min="28" max="28" width="9.140625" bestFit="1" customWidth="1"/>
    <col min="29" max="29" width="8" bestFit="1" customWidth="1"/>
  </cols>
  <sheetData>
    <row r="1" spans="1:29" ht="18.75" customHeight="1" x14ac:dyDescent="0.25">
      <c r="A1" s="40" t="s">
        <v>0</v>
      </c>
      <c r="B1" s="43" t="s">
        <v>103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5"/>
      <c r="P1" s="40" t="s">
        <v>0</v>
      </c>
      <c r="Q1" s="43" t="s">
        <v>44</v>
      </c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5"/>
    </row>
    <row r="2" spans="1:29" ht="16.5" customHeight="1" thickBot="1" x14ac:dyDescent="0.3">
      <c r="A2" s="41"/>
      <c r="B2" s="46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8"/>
      <c r="P2" s="41"/>
      <c r="Q2" s="46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8"/>
    </row>
    <row r="3" spans="1:29" ht="15.75" customHeight="1" thickBot="1" x14ac:dyDescent="0.3">
      <c r="A3" s="42"/>
      <c r="B3" s="11" t="s">
        <v>9</v>
      </c>
      <c r="C3" s="12" t="s">
        <v>10</v>
      </c>
      <c r="D3" s="13" t="s">
        <v>11</v>
      </c>
      <c r="E3" s="13" t="s">
        <v>12</v>
      </c>
      <c r="F3" s="13" t="s">
        <v>13</v>
      </c>
      <c r="G3" s="13" t="s">
        <v>14</v>
      </c>
      <c r="H3" s="13" t="s">
        <v>15</v>
      </c>
      <c r="I3" s="13" t="s">
        <v>16</v>
      </c>
      <c r="J3" s="13" t="s">
        <v>17</v>
      </c>
      <c r="K3" s="13" t="s">
        <v>18</v>
      </c>
      <c r="L3" s="13" t="s">
        <v>19</v>
      </c>
      <c r="M3" s="13" t="s">
        <v>20</v>
      </c>
      <c r="N3" s="14" t="s">
        <v>29</v>
      </c>
      <c r="P3" s="42"/>
      <c r="Q3" s="11" t="s">
        <v>9</v>
      </c>
      <c r="R3" s="12" t="s">
        <v>10</v>
      </c>
      <c r="S3" s="13" t="s">
        <v>11</v>
      </c>
      <c r="T3" s="13" t="s">
        <v>12</v>
      </c>
      <c r="U3" s="13" t="s">
        <v>13</v>
      </c>
      <c r="V3" s="13" t="s">
        <v>14</v>
      </c>
      <c r="W3" s="13" t="s">
        <v>15</v>
      </c>
      <c r="X3" s="13" t="s">
        <v>16</v>
      </c>
      <c r="Y3" s="13" t="s">
        <v>17</v>
      </c>
      <c r="Z3" s="13" t="s">
        <v>18</v>
      </c>
      <c r="AA3" s="13" t="s">
        <v>19</v>
      </c>
      <c r="AB3" s="13" t="s">
        <v>20</v>
      </c>
      <c r="AC3" s="14" t="s">
        <v>29</v>
      </c>
    </row>
    <row r="4" spans="1:29" x14ac:dyDescent="0.25">
      <c r="A4" s="1" t="s">
        <v>2</v>
      </c>
      <c r="B4" s="33">
        <f>B30+B56</f>
        <v>32</v>
      </c>
      <c r="C4" s="33">
        <f t="shared" ref="C4:M4" si="0">C30+C56</f>
        <v>153</v>
      </c>
      <c r="D4" s="33">
        <f t="shared" si="0"/>
        <v>1</v>
      </c>
      <c r="E4" s="33">
        <f t="shared" si="0"/>
        <v>15</v>
      </c>
      <c r="F4" s="33">
        <f t="shared" si="0"/>
        <v>0</v>
      </c>
      <c r="G4" s="33">
        <f t="shared" si="0"/>
        <v>0</v>
      </c>
      <c r="H4" s="33">
        <f t="shared" si="0"/>
        <v>0</v>
      </c>
      <c r="I4" s="33">
        <f t="shared" si="0"/>
        <v>0</v>
      </c>
      <c r="J4" s="33">
        <f t="shared" si="0"/>
        <v>0</v>
      </c>
      <c r="K4" s="33">
        <f t="shared" si="0"/>
        <v>0</v>
      </c>
      <c r="L4" s="33">
        <f t="shared" si="0"/>
        <v>0</v>
      </c>
      <c r="M4" s="33">
        <f t="shared" si="0"/>
        <v>0</v>
      </c>
      <c r="N4" s="33">
        <f>SUM(B4:M4)</f>
        <v>201</v>
      </c>
      <c r="P4" s="1" t="s">
        <v>2</v>
      </c>
      <c r="Q4" s="33">
        <f>Q30+Q56</f>
        <v>5</v>
      </c>
      <c r="R4" s="33">
        <f t="shared" ref="R4:AB4" si="1">R30+R56</f>
        <v>11</v>
      </c>
      <c r="S4" s="33">
        <f t="shared" si="1"/>
        <v>17</v>
      </c>
      <c r="T4" s="33">
        <f t="shared" si="1"/>
        <v>10</v>
      </c>
      <c r="U4" s="33">
        <f t="shared" si="1"/>
        <v>0</v>
      </c>
      <c r="V4" s="33">
        <f t="shared" si="1"/>
        <v>0</v>
      </c>
      <c r="W4" s="33">
        <f t="shared" si="1"/>
        <v>0</v>
      </c>
      <c r="X4" s="33">
        <f t="shared" si="1"/>
        <v>0</v>
      </c>
      <c r="Y4" s="33">
        <f t="shared" si="1"/>
        <v>0</v>
      </c>
      <c r="Z4" s="33">
        <f t="shared" si="1"/>
        <v>0</v>
      </c>
      <c r="AA4" s="33">
        <f t="shared" si="1"/>
        <v>0</v>
      </c>
      <c r="AB4" s="33">
        <f t="shared" si="1"/>
        <v>0</v>
      </c>
      <c r="AC4" s="33">
        <f>SUM(Q4:AB4)</f>
        <v>43</v>
      </c>
    </row>
    <row r="5" spans="1:29" s="8" customFormat="1" x14ac:dyDescent="0.25">
      <c r="A5" s="1" t="s">
        <v>30</v>
      </c>
      <c r="B5" s="33">
        <f t="shared" ref="B5:M5" si="2">B31+B57</f>
        <v>0</v>
      </c>
      <c r="C5" s="33">
        <f t="shared" si="2"/>
        <v>0</v>
      </c>
      <c r="D5" s="33">
        <f t="shared" si="2"/>
        <v>0</v>
      </c>
      <c r="E5" s="33">
        <f t="shared" si="2"/>
        <v>0</v>
      </c>
      <c r="F5" s="33">
        <f t="shared" si="2"/>
        <v>0</v>
      </c>
      <c r="G5" s="33">
        <f t="shared" si="2"/>
        <v>0</v>
      </c>
      <c r="H5" s="33">
        <f t="shared" si="2"/>
        <v>0</v>
      </c>
      <c r="I5" s="33">
        <f t="shared" si="2"/>
        <v>0</v>
      </c>
      <c r="J5" s="33">
        <f t="shared" si="2"/>
        <v>0</v>
      </c>
      <c r="K5" s="33">
        <f t="shared" si="2"/>
        <v>0</v>
      </c>
      <c r="L5" s="33">
        <f t="shared" si="2"/>
        <v>0</v>
      </c>
      <c r="M5" s="33">
        <f t="shared" si="2"/>
        <v>0</v>
      </c>
      <c r="N5" s="33">
        <f t="shared" ref="N5:N17" si="3">SUM(B5:M5)</f>
        <v>0</v>
      </c>
      <c r="P5" s="1" t="s">
        <v>30</v>
      </c>
      <c r="Q5" s="33">
        <f t="shared" ref="Q5:AB5" si="4">Q31+Q57</f>
        <v>0</v>
      </c>
      <c r="R5" s="33">
        <f t="shared" si="4"/>
        <v>0</v>
      </c>
      <c r="S5" s="33">
        <f t="shared" si="4"/>
        <v>0</v>
      </c>
      <c r="T5" s="33">
        <f t="shared" si="4"/>
        <v>0</v>
      </c>
      <c r="U5" s="33">
        <f t="shared" si="4"/>
        <v>0</v>
      </c>
      <c r="V5" s="33">
        <f t="shared" si="4"/>
        <v>0</v>
      </c>
      <c r="W5" s="33">
        <f t="shared" si="4"/>
        <v>0</v>
      </c>
      <c r="X5" s="33">
        <f t="shared" si="4"/>
        <v>0</v>
      </c>
      <c r="Y5" s="33">
        <f t="shared" si="4"/>
        <v>0</v>
      </c>
      <c r="Z5" s="33">
        <f t="shared" si="4"/>
        <v>0</v>
      </c>
      <c r="AA5" s="33">
        <f t="shared" si="4"/>
        <v>0</v>
      </c>
      <c r="AB5" s="33">
        <f t="shared" si="4"/>
        <v>0</v>
      </c>
      <c r="AC5" s="33">
        <f t="shared" ref="AC5:AC17" si="5">SUM(Q5:AB5)</f>
        <v>0</v>
      </c>
    </row>
    <row r="6" spans="1:29" x14ac:dyDescent="0.25">
      <c r="A6" s="2" t="s">
        <v>3</v>
      </c>
      <c r="B6" s="33">
        <f t="shared" ref="B6:M6" si="6">B32+B58</f>
        <v>137</v>
      </c>
      <c r="C6" s="33">
        <f t="shared" si="6"/>
        <v>94</v>
      </c>
      <c r="D6" s="33">
        <f t="shared" si="6"/>
        <v>79</v>
      </c>
      <c r="E6" s="33">
        <f t="shared" si="6"/>
        <v>72</v>
      </c>
      <c r="F6" s="33">
        <f t="shared" si="6"/>
        <v>0</v>
      </c>
      <c r="G6" s="33">
        <f t="shared" si="6"/>
        <v>0</v>
      </c>
      <c r="H6" s="33">
        <f t="shared" si="6"/>
        <v>0</v>
      </c>
      <c r="I6" s="33">
        <f t="shared" si="6"/>
        <v>0</v>
      </c>
      <c r="J6" s="33">
        <f t="shared" si="6"/>
        <v>0</v>
      </c>
      <c r="K6" s="33">
        <f t="shared" si="6"/>
        <v>0</v>
      </c>
      <c r="L6" s="33">
        <f t="shared" si="6"/>
        <v>0</v>
      </c>
      <c r="M6" s="33">
        <f t="shared" si="6"/>
        <v>0</v>
      </c>
      <c r="N6" s="33">
        <f t="shared" si="3"/>
        <v>382</v>
      </c>
      <c r="P6" s="2" t="s">
        <v>3</v>
      </c>
      <c r="Q6" s="33">
        <f t="shared" ref="Q6:AB6" si="7">Q32+Q58</f>
        <v>23</v>
      </c>
      <c r="R6" s="33">
        <f t="shared" si="7"/>
        <v>20</v>
      </c>
      <c r="S6" s="33">
        <f t="shared" si="7"/>
        <v>14</v>
      </c>
      <c r="T6" s="33">
        <f t="shared" si="7"/>
        <v>12</v>
      </c>
      <c r="U6" s="33">
        <f t="shared" si="7"/>
        <v>0</v>
      </c>
      <c r="V6" s="33">
        <f t="shared" si="7"/>
        <v>0</v>
      </c>
      <c r="W6" s="33">
        <f t="shared" si="7"/>
        <v>0</v>
      </c>
      <c r="X6" s="33">
        <f t="shared" si="7"/>
        <v>0</v>
      </c>
      <c r="Y6" s="33">
        <f t="shared" si="7"/>
        <v>0</v>
      </c>
      <c r="Z6" s="33">
        <f t="shared" si="7"/>
        <v>0</v>
      </c>
      <c r="AA6" s="33">
        <f t="shared" si="7"/>
        <v>0</v>
      </c>
      <c r="AB6" s="33">
        <f t="shared" si="7"/>
        <v>0</v>
      </c>
      <c r="AC6" s="33">
        <f t="shared" si="5"/>
        <v>69</v>
      </c>
    </row>
    <row r="7" spans="1:29" s="8" customFormat="1" x14ac:dyDescent="0.25">
      <c r="A7" s="2" t="s">
        <v>31</v>
      </c>
      <c r="B7" s="33">
        <f t="shared" ref="B7:M7" si="8">B33+B59</f>
        <v>61</v>
      </c>
      <c r="C7" s="33">
        <f t="shared" si="8"/>
        <v>0</v>
      </c>
      <c r="D7" s="33">
        <f t="shared" si="8"/>
        <v>363</v>
      </c>
      <c r="E7" s="33">
        <f t="shared" si="8"/>
        <v>2</v>
      </c>
      <c r="F7" s="33">
        <f t="shared" si="8"/>
        <v>0</v>
      </c>
      <c r="G7" s="33">
        <f t="shared" si="8"/>
        <v>0</v>
      </c>
      <c r="H7" s="33">
        <f t="shared" si="8"/>
        <v>0</v>
      </c>
      <c r="I7" s="33">
        <f t="shared" si="8"/>
        <v>0</v>
      </c>
      <c r="J7" s="33">
        <f t="shared" si="8"/>
        <v>0</v>
      </c>
      <c r="K7" s="33">
        <f t="shared" si="8"/>
        <v>0</v>
      </c>
      <c r="L7" s="33">
        <f t="shared" si="8"/>
        <v>0</v>
      </c>
      <c r="M7" s="33">
        <f t="shared" si="8"/>
        <v>0</v>
      </c>
      <c r="N7" s="33">
        <f t="shared" si="3"/>
        <v>426</v>
      </c>
      <c r="P7" s="2" t="s">
        <v>31</v>
      </c>
      <c r="Q7" s="33">
        <f t="shared" ref="Q7:AB7" si="9">Q33+Q59</f>
        <v>0</v>
      </c>
      <c r="R7" s="33">
        <f t="shared" si="9"/>
        <v>0</v>
      </c>
      <c r="S7" s="33">
        <f t="shared" si="9"/>
        <v>0</v>
      </c>
      <c r="T7" s="33">
        <f t="shared" si="9"/>
        <v>2</v>
      </c>
      <c r="U7" s="33">
        <f t="shared" si="9"/>
        <v>0</v>
      </c>
      <c r="V7" s="33">
        <f t="shared" si="9"/>
        <v>0</v>
      </c>
      <c r="W7" s="33">
        <f t="shared" si="9"/>
        <v>0</v>
      </c>
      <c r="X7" s="33">
        <f t="shared" si="9"/>
        <v>0</v>
      </c>
      <c r="Y7" s="33">
        <f t="shared" si="9"/>
        <v>0</v>
      </c>
      <c r="Z7" s="33">
        <f t="shared" si="9"/>
        <v>0</v>
      </c>
      <c r="AA7" s="33">
        <f t="shared" si="9"/>
        <v>0</v>
      </c>
      <c r="AB7" s="33">
        <f t="shared" si="9"/>
        <v>0</v>
      </c>
      <c r="AC7" s="33">
        <f t="shared" si="5"/>
        <v>2</v>
      </c>
    </row>
    <row r="8" spans="1:29" s="8" customFormat="1" x14ac:dyDescent="0.25">
      <c r="A8" s="2" t="s">
        <v>32</v>
      </c>
      <c r="B8" s="33">
        <f t="shared" ref="B8:M8" si="10">B34+B60</f>
        <v>8</v>
      </c>
      <c r="C8" s="33">
        <f t="shared" si="10"/>
        <v>0</v>
      </c>
      <c r="D8" s="33">
        <f t="shared" si="10"/>
        <v>0</v>
      </c>
      <c r="E8" s="33">
        <f t="shared" si="10"/>
        <v>0</v>
      </c>
      <c r="F8" s="33">
        <f t="shared" si="10"/>
        <v>0</v>
      </c>
      <c r="G8" s="33">
        <f t="shared" si="10"/>
        <v>0</v>
      </c>
      <c r="H8" s="33">
        <f t="shared" si="10"/>
        <v>0</v>
      </c>
      <c r="I8" s="33">
        <f t="shared" si="10"/>
        <v>0</v>
      </c>
      <c r="J8" s="33">
        <f t="shared" si="10"/>
        <v>0</v>
      </c>
      <c r="K8" s="33">
        <f t="shared" si="10"/>
        <v>0</v>
      </c>
      <c r="L8" s="33">
        <f t="shared" si="10"/>
        <v>0</v>
      </c>
      <c r="M8" s="33">
        <f t="shared" si="10"/>
        <v>0</v>
      </c>
      <c r="N8" s="33">
        <f t="shared" si="3"/>
        <v>8</v>
      </c>
      <c r="P8" s="2" t="s">
        <v>32</v>
      </c>
      <c r="Q8" s="33">
        <f t="shared" ref="Q8:AB8" si="11">Q34+Q60</f>
        <v>0</v>
      </c>
      <c r="R8" s="33">
        <f t="shared" si="11"/>
        <v>0</v>
      </c>
      <c r="S8" s="33">
        <f t="shared" si="11"/>
        <v>0</v>
      </c>
      <c r="T8" s="33">
        <f t="shared" si="11"/>
        <v>0</v>
      </c>
      <c r="U8" s="33">
        <f t="shared" si="11"/>
        <v>0</v>
      </c>
      <c r="V8" s="33">
        <f t="shared" si="11"/>
        <v>0</v>
      </c>
      <c r="W8" s="33">
        <f t="shared" si="11"/>
        <v>0</v>
      </c>
      <c r="X8" s="33">
        <f t="shared" si="11"/>
        <v>0</v>
      </c>
      <c r="Y8" s="33">
        <f t="shared" si="11"/>
        <v>0</v>
      </c>
      <c r="Z8" s="33">
        <f t="shared" si="11"/>
        <v>0</v>
      </c>
      <c r="AA8" s="33">
        <f t="shared" si="11"/>
        <v>0</v>
      </c>
      <c r="AB8" s="33">
        <f t="shared" si="11"/>
        <v>0</v>
      </c>
      <c r="AC8" s="33">
        <f t="shared" si="5"/>
        <v>0</v>
      </c>
    </row>
    <row r="9" spans="1:29" s="8" customFormat="1" x14ac:dyDescent="0.25">
      <c r="A9" s="2" t="s">
        <v>33</v>
      </c>
      <c r="B9" s="33">
        <f t="shared" ref="B9:M9" si="12">B35+B61</f>
        <v>0</v>
      </c>
      <c r="C9" s="33">
        <f t="shared" si="12"/>
        <v>0</v>
      </c>
      <c r="D9" s="33">
        <f t="shared" si="12"/>
        <v>0</v>
      </c>
      <c r="E9" s="33">
        <f t="shared" si="12"/>
        <v>0</v>
      </c>
      <c r="F9" s="33">
        <f t="shared" si="12"/>
        <v>0</v>
      </c>
      <c r="G9" s="33">
        <f t="shared" si="12"/>
        <v>0</v>
      </c>
      <c r="H9" s="33">
        <f t="shared" si="12"/>
        <v>0</v>
      </c>
      <c r="I9" s="33">
        <f t="shared" si="12"/>
        <v>0</v>
      </c>
      <c r="J9" s="33">
        <f t="shared" si="12"/>
        <v>0</v>
      </c>
      <c r="K9" s="33">
        <f t="shared" si="12"/>
        <v>0</v>
      </c>
      <c r="L9" s="33">
        <f t="shared" si="12"/>
        <v>0</v>
      </c>
      <c r="M9" s="33">
        <f t="shared" si="12"/>
        <v>0</v>
      </c>
      <c r="N9" s="33">
        <f t="shared" si="3"/>
        <v>0</v>
      </c>
      <c r="P9" s="2" t="s">
        <v>33</v>
      </c>
      <c r="Q9" s="33">
        <f t="shared" ref="Q9:AB9" si="13">Q35+Q61</f>
        <v>0</v>
      </c>
      <c r="R9" s="33">
        <f t="shared" si="13"/>
        <v>1</v>
      </c>
      <c r="S9" s="33">
        <f t="shared" si="13"/>
        <v>0</v>
      </c>
      <c r="T9" s="33">
        <f t="shared" si="13"/>
        <v>0</v>
      </c>
      <c r="U9" s="33">
        <f t="shared" si="13"/>
        <v>0</v>
      </c>
      <c r="V9" s="33">
        <f t="shared" si="13"/>
        <v>0</v>
      </c>
      <c r="W9" s="33">
        <f t="shared" si="13"/>
        <v>0</v>
      </c>
      <c r="X9" s="33">
        <f t="shared" si="13"/>
        <v>0</v>
      </c>
      <c r="Y9" s="33">
        <f t="shared" si="13"/>
        <v>0</v>
      </c>
      <c r="Z9" s="33">
        <f t="shared" si="13"/>
        <v>0</v>
      </c>
      <c r="AA9" s="33">
        <f t="shared" si="13"/>
        <v>0</v>
      </c>
      <c r="AB9" s="33">
        <f t="shared" si="13"/>
        <v>0</v>
      </c>
      <c r="AC9" s="33">
        <f t="shared" si="5"/>
        <v>1</v>
      </c>
    </row>
    <row r="10" spans="1:29" x14ac:dyDescent="0.25">
      <c r="A10" s="3" t="s">
        <v>8</v>
      </c>
      <c r="B10" s="33">
        <f t="shared" ref="B10:M10" si="14">B36+B62</f>
        <v>0</v>
      </c>
      <c r="C10" s="33">
        <f t="shared" si="14"/>
        <v>37</v>
      </c>
      <c r="D10" s="34">
        <f t="shared" si="14"/>
        <v>55</v>
      </c>
      <c r="E10" s="34">
        <f t="shared" si="14"/>
        <v>127</v>
      </c>
      <c r="F10" s="34">
        <f t="shared" si="14"/>
        <v>0</v>
      </c>
      <c r="G10" s="34">
        <f t="shared" si="14"/>
        <v>0</v>
      </c>
      <c r="H10" s="34">
        <f t="shared" si="14"/>
        <v>0</v>
      </c>
      <c r="I10" s="34">
        <f t="shared" si="14"/>
        <v>0</v>
      </c>
      <c r="J10" s="34">
        <f t="shared" si="14"/>
        <v>0</v>
      </c>
      <c r="K10" s="34">
        <f t="shared" si="14"/>
        <v>0</v>
      </c>
      <c r="L10" s="34">
        <f t="shared" si="14"/>
        <v>0</v>
      </c>
      <c r="M10" s="34">
        <f t="shared" si="14"/>
        <v>0</v>
      </c>
      <c r="N10" s="33">
        <f t="shared" si="3"/>
        <v>219</v>
      </c>
      <c r="P10" s="3" t="s">
        <v>8</v>
      </c>
      <c r="Q10" s="33">
        <f t="shared" ref="Q10:AB10" si="15">Q36+Q62</f>
        <v>0</v>
      </c>
      <c r="R10" s="33">
        <f t="shared" si="15"/>
        <v>0</v>
      </c>
      <c r="S10" s="34">
        <f t="shared" si="15"/>
        <v>0</v>
      </c>
      <c r="T10" s="34">
        <f t="shared" si="15"/>
        <v>0</v>
      </c>
      <c r="U10" s="34">
        <f t="shared" si="15"/>
        <v>0</v>
      </c>
      <c r="V10" s="34">
        <f t="shared" si="15"/>
        <v>0</v>
      </c>
      <c r="W10" s="34">
        <f t="shared" si="15"/>
        <v>0</v>
      </c>
      <c r="X10" s="34">
        <f t="shared" si="15"/>
        <v>0</v>
      </c>
      <c r="Y10" s="34">
        <f t="shared" si="15"/>
        <v>0</v>
      </c>
      <c r="Z10" s="34">
        <f t="shared" si="15"/>
        <v>0</v>
      </c>
      <c r="AA10" s="34">
        <f t="shared" si="15"/>
        <v>0</v>
      </c>
      <c r="AB10" s="34">
        <f t="shared" si="15"/>
        <v>0</v>
      </c>
      <c r="AC10" s="33">
        <f t="shared" si="5"/>
        <v>0</v>
      </c>
    </row>
    <row r="11" spans="1:29" x14ac:dyDescent="0.25">
      <c r="A11" s="1" t="s">
        <v>34</v>
      </c>
      <c r="B11" s="33">
        <f t="shared" ref="B11:M11" si="16">B37+B63</f>
        <v>0</v>
      </c>
      <c r="C11" s="33">
        <f t="shared" si="16"/>
        <v>2</v>
      </c>
      <c r="D11" s="33">
        <f t="shared" si="16"/>
        <v>1</v>
      </c>
      <c r="E11" s="33">
        <f t="shared" si="16"/>
        <v>11</v>
      </c>
      <c r="F11" s="33">
        <f t="shared" si="16"/>
        <v>0</v>
      </c>
      <c r="G11" s="33">
        <f t="shared" si="16"/>
        <v>0</v>
      </c>
      <c r="H11" s="33">
        <f t="shared" si="16"/>
        <v>0</v>
      </c>
      <c r="I11" s="33">
        <f t="shared" si="16"/>
        <v>0</v>
      </c>
      <c r="J11" s="33">
        <f t="shared" si="16"/>
        <v>0</v>
      </c>
      <c r="K11" s="33">
        <f t="shared" si="16"/>
        <v>0</v>
      </c>
      <c r="L11" s="33">
        <f t="shared" si="16"/>
        <v>0</v>
      </c>
      <c r="M11" s="33">
        <f t="shared" si="16"/>
        <v>0</v>
      </c>
      <c r="N11" s="33">
        <f t="shared" si="3"/>
        <v>14</v>
      </c>
      <c r="P11" s="1" t="s">
        <v>34</v>
      </c>
      <c r="Q11" s="33">
        <f t="shared" ref="Q11:AB11" si="17">Q37+Q63</f>
        <v>0</v>
      </c>
      <c r="R11" s="33">
        <f t="shared" si="17"/>
        <v>1</v>
      </c>
      <c r="S11" s="33">
        <f t="shared" si="17"/>
        <v>0</v>
      </c>
      <c r="T11" s="33">
        <f t="shared" si="17"/>
        <v>0</v>
      </c>
      <c r="U11" s="33">
        <f t="shared" si="17"/>
        <v>0</v>
      </c>
      <c r="V11" s="33">
        <f t="shared" si="17"/>
        <v>0</v>
      </c>
      <c r="W11" s="33">
        <f t="shared" si="17"/>
        <v>0</v>
      </c>
      <c r="X11" s="33">
        <f t="shared" si="17"/>
        <v>0</v>
      </c>
      <c r="Y11" s="33">
        <f t="shared" si="17"/>
        <v>0</v>
      </c>
      <c r="Z11" s="33">
        <f t="shared" si="17"/>
        <v>0</v>
      </c>
      <c r="AA11" s="33">
        <f t="shared" si="17"/>
        <v>0</v>
      </c>
      <c r="AB11" s="33">
        <f t="shared" si="17"/>
        <v>0</v>
      </c>
      <c r="AC11" s="33">
        <f t="shared" si="5"/>
        <v>1</v>
      </c>
    </row>
    <row r="12" spans="1:29" ht="14.25" customHeight="1" x14ac:dyDescent="0.25">
      <c r="A12" s="3" t="s">
        <v>7</v>
      </c>
      <c r="B12" s="33">
        <f t="shared" ref="B12:M12" si="18">B38+B64</f>
        <v>0</v>
      </c>
      <c r="C12" s="33">
        <f t="shared" si="18"/>
        <v>0</v>
      </c>
      <c r="D12" s="34">
        <f t="shared" si="18"/>
        <v>154</v>
      </c>
      <c r="E12" s="34">
        <f t="shared" si="18"/>
        <v>0</v>
      </c>
      <c r="F12" s="34">
        <f t="shared" si="18"/>
        <v>0</v>
      </c>
      <c r="G12" s="34">
        <f t="shared" si="18"/>
        <v>0</v>
      </c>
      <c r="H12" s="34">
        <f t="shared" si="18"/>
        <v>0</v>
      </c>
      <c r="I12" s="34">
        <f t="shared" si="18"/>
        <v>0</v>
      </c>
      <c r="J12" s="34">
        <f t="shared" si="18"/>
        <v>0</v>
      </c>
      <c r="K12" s="34">
        <f t="shared" si="18"/>
        <v>0</v>
      </c>
      <c r="L12" s="34">
        <f t="shared" si="18"/>
        <v>0</v>
      </c>
      <c r="M12" s="34">
        <f t="shared" si="18"/>
        <v>0</v>
      </c>
      <c r="N12" s="33">
        <f t="shared" si="3"/>
        <v>154</v>
      </c>
      <c r="P12" s="3" t="s">
        <v>7</v>
      </c>
      <c r="Q12" s="33">
        <f t="shared" ref="Q12:AB12" si="19">Q38+Q64</f>
        <v>0</v>
      </c>
      <c r="R12" s="33">
        <f t="shared" si="19"/>
        <v>0</v>
      </c>
      <c r="S12" s="34">
        <f t="shared" si="19"/>
        <v>0</v>
      </c>
      <c r="T12" s="34">
        <f t="shared" si="19"/>
        <v>0</v>
      </c>
      <c r="U12" s="34">
        <f t="shared" si="19"/>
        <v>0</v>
      </c>
      <c r="V12" s="34">
        <f t="shared" si="19"/>
        <v>0</v>
      </c>
      <c r="W12" s="34">
        <f t="shared" si="19"/>
        <v>0</v>
      </c>
      <c r="X12" s="34">
        <f t="shared" si="19"/>
        <v>0</v>
      </c>
      <c r="Y12" s="34">
        <f t="shared" si="19"/>
        <v>0</v>
      </c>
      <c r="Z12" s="34">
        <f t="shared" si="19"/>
        <v>0</v>
      </c>
      <c r="AA12" s="34">
        <f t="shared" si="19"/>
        <v>0</v>
      </c>
      <c r="AB12" s="34">
        <f t="shared" si="19"/>
        <v>0</v>
      </c>
      <c r="AC12" s="33">
        <f t="shared" si="5"/>
        <v>0</v>
      </c>
    </row>
    <row r="13" spans="1:29" x14ac:dyDescent="0.25">
      <c r="A13" s="7" t="s">
        <v>6</v>
      </c>
      <c r="B13" s="33">
        <f t="shared" ref="B13:M13" si="20">B39+B65</f>
        <v>0</v>
      </c>
      <c r="C13" s="33">
        <f t="shared" si="20"/>
        <v>0</v>
      </c>
      <c r="D13" s="34">
        <f t="shared" si="20"/>
        <v>10</v>
      </c>
      <c r="E13" s="33">
        <f t="shared" si="20"/>
        <v>9</v>
      </c>
      <c r="F13" s="33">
        <f t="shared" si="20"/>
        <v>0</v>
      </c>
      <c r="G13" s="33">
        <f t="shared" si="20"/>
        <v>0</v>
      </c>
      <c r="H13" s="33">
        <f t="shared" si="20"/>
        <v>0</v>
      </c>
      <c r="I13" s="33">
        <f t="shared" si="20"/>
        <v>0</v>
      </c>
      <c r="J13" s="33">
        <f t="shared" si="20"/>
        <v>0</v>
      </c>
      <c r="K13" s="33">
        <f t="shared" si="20"/>
        <v>0</v>
      </c>
      <c r="L13" s="33">
        <f t="shared" si="20"/>
        <v>0</v>
      </c>
      <c r="M13" s="33">
        <f t="shared" si="20"/>
        <v>0</v>
      </c>
      <c r="N13" s="33">
        <f t="shared" si="3"/>
        <v>19</v>
      </c>
      <c r="P13" s="7" t="s">
        <v>6</v>
      </c>
      <c r="Q13" s="33">
        <f t="shared" ref="Q13:AB13" si="21">Q39+Q65</f>
        <v>0</v>
      </c>
      <c r="R13" s="33">
        <f t="shared" si="21"/>
        <v>0</v>
      </c>
      <c r="S13" s="34">
        <f t="shared" si="21"/>
        <v>2</v>
      </c>
      <c r="T13" s="33">
        <f t="shared" si="21"/>
        <v>4</v>
      </c>
      <c r="U13" s="33">
        <f t="shared" si="21"/>
        <v>0</v>
      </c>
      <c r="V13" s="33">
        <f t="shared" si="21"/>
        <v>0</v>
      </c>
      <c r="W13" s="33">
        <f t="shared" si="21"/>
        <v>0</v>
      </c>
      <c r="X13" s="33">
        <f t="shared" si="21"/>
        <v>0</v>
      </c>
      <c r="Y13" s="33">
        <f t="shared" si="21"/>
        <v>0</v>
      </c>
      <c r="Z13" s="33">
        <f t="shared" si="21"/>
        <v>0</v>
      </c>
      <c r="AA13" s="33">
        <f t="shared" si="21"/>
        <v>0</v>
      </c>
      <c r="AB13" s="33">
        <f t="shared" si="21"/>
        <v>0</v>
      </c>
      <c r="AC13" s="33">
        <f t="shared" si="5"/>
        <v>6</v>
      </c>
    </row>
    <row r="14" spans="1:29" x14ac:dyDescent="0.25">
      <c r="A14" s="1" t="s">
        <v>4</v>
      </c>
      <c r="B14" s="33">
        <f t="shared" ref="B14:M14" si="22">B40+B66</f>
        <v>1</v>
      </c>
      <c r="C14" s="33">
        <f t="shared" si="22"/>
        <v>0</v>
      </c>
      <c r="D14" s="34">
        <f t="shared" si="22"/>
        <v>1</v>
      </c>
      <c r="E14" s="33">
        <f t="shared" si="22"/>
        <v>0</v>
      </c>
      <c r="F14" s="33">
        <f t="shared" si="22"/>
        <v>0</v>
      </c>
      <c r="G14" s="33">
        <f t="shared" si="22"/>
        <v>0</v>
      </c>
      <c r="H14" s="33">
        <f t="shared" si="22"/>
        <v>0</v>
      </c>
      <c r="I14" s="33">
        <f t="shared" si="22"/>
        <v>0</v>
      </c>
      <c r="J14" s="33">
        <f t="shared" si="22"/>
        <v>0</v>
      </c>
      <c r="K14" s="33">
        <f t="shared" si="22"/>
        <v>0</v>
      </c>
      <c r="L14" s="33">
        <f t="shared" si="22"/>
        <v>0</v>
      </c>
      <c r="M14" s="33">
        <f t="shared" si="22"/>
        <v>0</v>
      </c>
      <c r="N14" s="33">
        <f t="shared" si="3"/>
        <v>2</v>
      </c>
      <c r="P14" s="1" t="s">
        <v>4</v>
      </c>
      <c r="Q14" s="33">
        <f t="shared" ref="Q14:AB14" si="23">Q40+Q66</f>
        <v>0</v>
      </c>
      <c r="R14" s="33">
        <f t="shared" si="23"/>
        <v>2</v>
      </c>
      <c r="S14" s="34">
        <f t="shared" si="23"/>
        <v>0</v>
      </c>
      <c r="T14" s="33">
        <f t="shared" si="23"/>
        <v>2</v>
      </c>
      <c r="U14" s="33">
        <f t="shared" si="23"/>
        <v>0</v>
      </c>
      <c r="V14" s="33">
        <f t="shared" si="23"/>
        <v>0</v>
      </c>
      <c r="W14" s="33">
        <f t="shared" si="23"/>
        <v>0</v>
      </c>
      <c r="X14" s="33">
        <f t="shared" si="23"/>
        <v>0</v>
      </c>
      <c r="Y14" s="33">
        <f t="shared" si="23"/>
        <v>0</v>
      </c>
      <c r="Z14" s="33">
        <f t="shared" si="23"/>
        <v>0</v>
      </c>
      <c r="AA14" s="33">
        <f t="shared" si="23"/>
        <v>0</v>
      </c>
      <c r="AB14" s="33">
        <f t="shared" si="23"/>
        <v>0</v>
      </c>
      <c r="AC14" s="33">
        <f t="shared" si="5"/>
        <v>4</v>
      </c>
    </row>
    <row r="15" spans="1:29" x14ac:dyDescent="0.25">
      <c r="A15" s="3" t="s">
        <v>28</v>
      </c>
      <c r="B15" s="36">
        <f t="shared" ref="B15:M15" si="24">B41+B67</f>
        <v>0</v>
      </c>
      <c r="C15" s="36">
        <f t="shared" si="24"/>
        <v>0</v>
      </c>
      <c r="D15" s="36">
        <f t="shared" si="24"/>
        <v>0</v>
      </c>
      <c r="E15" s="36">
        <f t="shared" si="24"/>
        <v>0</v>
      </c>
      <c r="F15" s="36">
        <f t="shared" si="24"/>
        <v>0</v>
      </c>
      <c r="G15" s="36">
        <f t="shared" si="24"/>
        <v>0</v>
      </c>
      <c r="H15" s="36">
        <f t="shared" si="24"/>
        <v>0</v>
      </c>
      <c r="I15" s="36">
        <f t="shared" si="24"/>
        <v>0</v>
      </c>
      <c r="J15" s="36">
        <f t="shared" si="24"/>
        <v>0</v>
      </c>
      <c r="K15" s="36">
        <f t="shared" si="24"/>
        <v>0</v>
      </c>
      <c r="L15" s="36">
        <f t="shared" si="24"/>
        <v>0</v>
      </c>
      <c r="M15" s="36">
        <f t="shared" si="24"/>
        <v>0</v>
      </c>
      <c r="N15" s="33">
        <f t="shared" si="3"/>
        <v>0</v>
      </c>
      <c r="P15" s="3" t="s">
        <v>28</v>
      </c>
      <c r="Q15" s="36">
        <f t="shared" ref="Q15:AB15" si="25">Q41+Q67</f>
        <v>0</v>
      </c>
      <c r="R15" s="36">
        <f t="shared" si="25"/>
        <v>0</v>
      </c>
      <c r="S15" s="36">
        <f t="shared" si="25"/>
        <v>0</v>
      </c>
      <c r="T15" s="36">
        <f t="shared" si="25"/>
        <v>0</v>
      </c>
      <c r="U15" s="36">
        <f t="shared" si="25"/>
        <v>0</v>
      </c>
      <c r="V15" s="36">
        <f t="shared" si="25"/>
        <v>0</v>
      </c>
      <c r="W15" s="36">
        <f t="shared" si="25"/>
        <v>0</v>
      </c>
      <c r="X15" s="36">
        <f t="shared" si="25"/>
        <v>0</v>
      </c>
      <c r="Y15" s="36">
        <f t="shared" si="25"/>
        <v>0</v>
      </c>
      <c r="Z15" s="36">
        <f t="shared" si="25"/>
        <v>0</v>
      </c>
      <c r="AA15" s="36">
        <f t="shared" si="25"/>
        <v>0</v>
      </c>
      <c r="AB15" s="36">
        <f t="shared" si="25"/>
        <v>0</v>
      </c>
      <c r="AC15" s="33">
        <f t="shared" si="5"/>
        <v>0</v>
      </c>
    </row>
    <row r="16" spans="1:29" s="8" customFormat="1" x14ac:dyDescent="0.25">
      <c r="A16" s="3" t="s">
        <v>27</v>
      </c>
      <c r="B16" s="36">
        <f t="shared" ref="B16:M16" si="26">B42+B68</f>
        <v>0</v>
      </c>
      <c r="C16" s="36">
        <f t="shared" si="26"/>
        <v>0</v>
      </c>
      <c r="D16" s="36">
        <f t="shared" si="26"/>
        <v>21</v>
      </c>
      <c r="E16" s="36">
        <f t="shared" si="26"/>
        <v>0</v>
      </c>
      <c r="F16" s="36">
        <f t="shared" si="26"/>
        <v>0</v>
      </c>
      <c r="G16" s="36">
        <f t="shared" si="26"/>
        <v>0</v>
      </c>
      <c r="H16" s="36">
        <f t="shared" si="26"/>
        <v>0</v>
      </c>
      <c r="I16" s="36">
        <f t="shared" si="26"/>
        <v>0</v>
      </c>
      <c r="J16" s="36">
        <f t="shared" si="26"/>
        <v>0</v>
      </c>
      <c r="K16" s="36">
        <f t="shared" si="26"/>
        <v>0</v>
      </c>
      <c r="L16" s="36">
        <f t="shared" si="26"/>
        <v>0</v>
      </c>
      <c r="M16" s="36">
        <f t="shared" si="26"/>
        <v>0</v>
      </c>
      <c r="N16" s="33">
        <f t="shared" si="3"/>
        <v>21</v>
      </c>
      <c r="P16" s="3" t="s">
        <v>27</v>
      </c>
      <c r="Q16" s="36">
        <f t="shared" ref="Q16:AB16" si="27">Q42+Q68</f>
        <v>0</v>
      </c>
      <c r="R16" s="36">
        <f t="shared" si="27"/>
        <v>0</v>
      </c>
      <c r="S16" s="36">
        <f t="shared" si="27"/>
        <v>0</v>
      </c>
      <c r="T16" s="36">
        <f t="shared" si="27"/>
        <v>0</v>
      </c>
      <c r="U16" s="36">
        <f t="shared" si="27"/>
        <v>0</v>
      </c>
      <c r="V16" s="36">
        <f t="shared" si="27"/>
        <v>0</v>
      </c>
      <c r="W16" s="36">
        <f t="shared" si="27"/>
        <v>0</v>
      </c>
      <c r="X16" s="36">
        <f t="shared" si="27"/>
        <v>0</v>
      </c>
      <c r="Y16" s="36">
        <f t="shared" si="27"/>
        <v>0</v>
      </c>
      <c r="Z16" s="36">
        <f t="shared" si="27"/>
        <v>0</v>
      </c>
      <c r="AA16" s="36">
        <f t="shared" si="27"/>
        <v>0</v>
      </c>
      <c r="AB16" s="36">
        <f t="shared" si="27"/>
        <v>0</v>
      </c>
      <c r="AC16" s="33">
        <f t="shared" si="5"/>
        <v>0</v>
      </c>
    </row>
    <row r="17" spans="1:29" ht="15.75" thickBot="1" x14ac:dyDescent="0.3">
      <c r="A17" s="3" t="s">
        <v>5</v>
      </c>
      <c r="B17" s="36">
        <f t="shared" ref="B17:M17" si="28">B43+B69</f>
        <v>0</v>
      </c>
      <c r="C17" s="36">
        <f t="shared" si="28"/>
        <v>0</v>
      </c>
      <c r="D17" s="36">
        <f t="shared" si="28"/>
        <v>0</v>
      </c>
      <c r="E17" s="36">
        <f t="shared" si="28"/>
        <v>0</v>
      </c>
      <c r="F17" s="36">
        <f t="shared" si="28"/>
        <v>0</v>
      </c>
      <c r="G17" s="36">
        <f t="shared" si="28"/>
        <v>0</v>
      </c>
      <c r="H17" s="36">
        <f t="shared" si="28"/>
        <v>0</v>
      </c>
      <c r="I17" s="36">
        <f t="shared" si="28"/>
        <v>0</v>
      </c>
      <c r="J17" s="36">
        <f t="shared" si="28"/>
        <v>0</v>
      </c>
      <c r="K17" s="36">
        <f t="shared" si="28"/>
        <v>0</v>
      </c>
      <c r="L17" s="36">
        <f t="shared" si="28"/>
        <v>0</v>
      </c>
      <c r="M17" s="36">
        <f t="shared" si="28"/>
        <v>0</v>
      </c>
      <c r="N17" s="33">
        <f t="shared" si="3"/>
        <v>0</v>
      </c>
      <c r="P17" s="3" t="s">
        <v>5</v>
      </c>
      <c r="Q17" s="36">
        <f t="shared" ref="Q17:AB17" si="29">Q43+Q69</f>
        <v>0</v>
      </c>
      <c r="R17" s="36">
        <f t="shared" si="29"/>
        <v>0</v>
      </c>
      <c r="S17" s="36">
        <f t="shared" si="29"/>
        <v>0</v>
      </c>
      <c r="T17" s="36">
        <f t="shared" si="29"/>
        <v>0</v>
      </c>
      <c r="U17" s="36">
        <f t="shared" si="29"/>
        <v>0</v>
      </c>
      <c r="V17" s="36">
        <f t="shared" si="29"/>
        <v>0</v>
      </c>
      <c r="W17" s="36">
        <f t="shared" si="29"/>
        <v>0</v>
      </c>
      <c r="X17" s="36">
        <f t="shared" si="29"/>
        <v>0</v>
      </c>
      <c r="Y17" s="36">
        <f t="shared" si="29"/>
        <v>0</v>
      </c>
      <c r="Z17" s="36">
        <f t="shared" si="29"/>
        <v>0</v>
      </c>
      <c r="AA17" s="36">
        <f t="shared" si="29"/>
        <v>0</v>
      </c>
      <c r="AB17" s="36">
        <f t="shared" si="29"/>
        <v>0</v>
      </c>
      <c r="AC17" s="33">
        <f t="shared" si="5"/>
        <v>0</v>
      </c>
    </row>
    <row r="18" spans="1:29" x14ac:dyDescent="0.25">
      <c r="A18" s="15" t="s">
        <v>35</v>
      </c>
      <c r="B18" s="36"/>
      <c r="C18" s="36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P18" s="15" t="s">
        <v>35</v>
      </c>
      <c r="Q18" s="36"/>
      <c r="R18" s="36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</row>
    <row r="19" spans="1:29" x14ac:dyDescent="0.25">
      <c r="A19" s="3" t="s">
        <v>36</v>
      </c>
      <c r="B19" s="36">
        <f>B45+B71</f>
        <v>0</v>
      </c>
      <c r="C19" s="36">
        <f t="shared" ref="C19:M19" si="30">C45+C71</f>
        <v>0</v>
      </c>
      <c r="D19" s="36">
        <f t="shared" si="30"/>
        <v>0</v>
      </c>
      <c r="E19" s="36">
        <f t="shared" si="30"/>
        <v>0</v>
      </c>
      <c r="F19" s="36">
        <f t="shared" si="30"/>
        <v>0</v>
      </c>
      <c r="G19" s="36">
        <f t="shared" si="30"/>
        <v>0</v>
      </c>
      <c r="H19" s="36">
        <f t="shared" si="30"/>
        <v>0</v>
      </c>
      <c r="I19" s="36">
        <f t="shared" si="30"/>
        <v>0</v>
      </c>
      <c r="J19" s="36">
        <f t="shared" si="30"/>
        <v>0</v>
      </c>
      <c r="K19" s="36">
        <f t="shared" si="30"/>
        <v>0</v>
      </c>
      <c r="L19" s="36">
        <f t="shared" si="30"/>
        <v>0</v>
      </c>
      <c r="M19" s="36">
        <f t="shared" si="30"/>
        <v>0</v>
      </c>
      <c r="N19" s="37">
        <f>SUM(B19:M19)</f>
        <v>0</v>
      </c>
      <c r="P19" s="3" t="s">
        <v>36</v>
      </c>
      <c r="Q19" s="36">
        <f t="shared" ref="Q19:AB19" si="31">Q45+Q71</f>
        <v>0</v>
      </c>
      <c r="R19" s="36">
        <f t="shared" si="31"/>
        <v>0</v>
      </c>
      <c r="S19" s="36">
        <f t="shared" si="31"/>
        <v>0</v>
      </c>
      <c r="T19" s="36">
        <f t="shared" si="31"/>
        <v>0</v>
      </c>
      <c r="U19" s="36">
        <f t="shared" si="31"/>
        <v>0</v>
      </c>
      <c r="V19" s="36">
        <f t="shared" si="31"/>
        <v>0</v>
      </c>
      <c r="W19" s="36">
        <f t="shared" si="31"/>
        <v>0</v>
      </c>
      <c r="X19" s="36">
        <f t="shared" si="31"/>
        <v>0</v>
      </c>
      <c r="Y19" s="36">
        <f t="shared" si="31"/>
        <v>0</v>
      </c>
      <c r="Z19" s="36">
        <f t="shared" si="31"/>
        <v>0</v>
      </c>
      <c r="AA19" s="36">
        <f t="shared" si="31"/>
        <v>0</v>
      </c>
      <c r="AB19" s="36">
        <f t="shared" si="31"/>
        <v>0</v>
      </c>
      <c r="AC19" s="37">
        <f>SUM(Q19:AB19)</f>
        <v>0</v>
      </c>
    </row>
    <row r="20" spans="1:29" x14ac:dyDescent="0.25">
      <c r="A20" s="3" t="s">
        <v>37</v>
      </c>
      <c r="B20" s="36">
        <f t="shared" ref="B20:M20" si="32">B46+B72</f>
        <v>0</v>
      </c>
      <c r="C20" s="36">
        <f t="shared" si="32"/>
        <v>0</v>
      </c>
      <c r="D20" s="36">
        <f t="shared" si="32"/>
        <v>0</v>
      </c>
      <c r="E20" s="36">
        <f t="shared" si="32"/>
        <v>0</v>
      </c>
      <c r="F20" s="36">
        <f t="shared" si="32"/>
        <v>0</v>
      </c>
      <c r="G20" s="36">
        <f t="shared" si="32"/>
        <v>0</v>
      </c>
      <c r="H20" s="36">
        <f t="shared" si="32"/>
        <v>0</v>
      </c>
      <c r="I20" s="36">
        <f t="shared" si="32"/>
        <v>0</v>
      </c>
      <c r="J20" s="36">
        <f t="shared" si="32"/>
        <v>0</v>
      </c>
      <c r="K20" s="36">
        <f t="shared" si="32"/>
        <v>0</v>
      </c>
      <c r="L20" s="36">
        <f t="shared" si="32"/>
        <v>0</v>
      </c>
      <c r="M20" s="36">
        <f t="shared" si="32"/>
        <v>0</v>
      </c>
      <c r="N20" s="37">
        <f t="shared" ref="N20:N23" si="33">SUM(B20:M20)</f>
        <v>0</v>
      </c>
      <c r="P20" s="3" t="s">
        <v>37</v>
      </c>
      <c r="Q20" s="36">
        <f t="shared" ref="Q20:AB20" si="34">Q46+Q72</f>
        <v>0</v>
      </c>
      <c r="R20" s="36">
        <f t="shared" si="34"/>
        <v>0</v>
      </c>
      <c r="S20" s="36">
        <f t="shared" si="34"/>
        <v>0</v>
      </c>
      <c r="T20" s="36">
        <f t="shared" si="34"/>
        <v>0</v>
      </c>
      <c r="U20" s="36">
        <f t="shared" si="34"/>
        <v>0</v>
      </c>
      <c r="V20" s="36">
        <f t="shared" si="34"/>
        <v>0</v>
      </c>
      <c r="W20" s="36">
        <f t="shared" si="34"/>
        <v>0</v>
      </c>
      <c r="X20" s="36">
        <f t="shared" si="34"/>
        <v>0</v>
      </c>
      <c r="Y20" s="36">
        <f t="shared" si="34"/>
        <v>0</v>
      </c>
      <c r="Z20" s="36">
        <f t="shared" si="34"/>
        <v>0</v>
      </c>
      <c r="AA20" s="36">
        <f t="shared" si="34"/>
        <v>0</v>
      </c>
      <c r="AB20" s="36">
        <f t="shared" si="34"/>
        <v>0</v>
      </c>
      <c r="AC20" s="37">
        <f t="shared" ref="AC20:AC23" si="35">SUM(Q20:AB20)</f>
        <v>0</v>
      </c>
    </row>
    <row r="21" spans="1:29" x14ac:dyDescent="0.25">
      <c r="A21" s="3" t="s">
        <v>38</v>
      </c>
      <c r="B21" s="36">
        <f t="shared" ref="B21:M21" si="36">B47+B73</f>
        <v>0</v>
      </c>
      <c r="C21" s="36">
        <f t="shared" si="36"/>
        <v>0</v>
      </c>
      <c r="D21" s="36">
        <f t="shared" si="36"/>
        <v>0</v>
      </c>
      <c r="E21" s="36">
        <f t="shared" si="36"/>
        <v>0</v>
      </c>
      <c r="F21" s="36">
        <f t="shared" si="36"/>
        <v>0</v>
      </c>
      <c r="G21" s="36">
        <f t="shared" si="36"/>
        <v>0</v>
      </c>
      <c r="H21" s="36">
        <f t="shared" si="36"/>
        <v>0</v>
      </c>
      <c r="I21" s="36">
        <f t="shared" si="36"/>
        <v>0</v>
      </c>
      <c r="J21" s="36">
        <f t="shared" si="36"/>
        <v>0</v>
      </c>
      <c r="K21" s="36">
        <f t="shared" si="36"/>
        <v>0</v>
      </c>
      <c r="L21" s="36">
        <f t="shared" si="36"/>
        <v>0</v>
      </c>
      <c r="M21" s="36">
        <f t="shared" si="36"/>
        <v>0</v>
      </c>
      <c r="N21" s="37">
        <f t="shared" si="33"/>
        <v>0</v>
      </c>
      <c r="P21" s="3" t="s">
        <v>38</v>
      </c>
      <c r="Q21" s="36">
        <f t="shared" ref="Q21:AB21" si="37">Q47+Q73</f>
        <v>0</v>
      </c>
      <c r="R21" s="36">
        <f t="shared" si="37"/>
        <v>0</v>
      </c>
      <c r="S21" s="36">
        <f t="shared" si="37"/>
        <v>1</v>
      </c>
      <c r="T21" s="36">
        <f t="shared" si="37"/>
        <v>0</v>
      </c>
      <c r="U21" s="36">
        <f t="shared" si="37"/>
        <v>0</v>
      </c>
      <c r="V21" s="36">
        <f t="shared" si="37"/>
        <v>0</v>
      </c>
      <c r="W21" s="36">
        <f t="shared" si="37"/>
        <v>0</v>
      </c>
      <c r="X21" s="36">
        <f t="shared" si="37"/>
        <v>0</v>
      </c>
      <c r="Y21" s="36">
        <f t="shared" si="37"/>
        <v>0</v>
      </c>
      <c r="Z21" s="36">
        <f t="shared" si="37"/>
        <v>0</v>
      </c>
      <c r="AA21" s="36">
        <f t="shared" si="37"/>
        <v>0</v>
      </c>
      <c r="AB21" s="36">
        <f t="shared" si="37"/>
        <v>0</v>
      </c>
      <c r="AC21" s="37">
        <f t="shared" si="35"/>
        <v>1</v>
      </c>
    </row>
    <row r="22" spans="1:29" x14ac:dyDescent="0.25">
      <c r="A22" s="3" t="s">
        <v>39</v>
      </c>
      <c r="B22" s="36">
        <f t="shared" ref="B22:M22" si="38">B48+B74</f>
        <v>0</v>
      </c>
      <c r="C22" s="36">
        <f t="shared" si="38"/>
        <v>0</v>
      </c>
      <c r="D22" s="36">
        <f t="shared" si="38"/>
        <v>7</v>
      </c>
      <c r="E22" s="36">
        <f t="shared" si="38"/>
        <v>15</v>
      </c>
      <c r="F22" s="36">
        <f t="shared" si="38"/>
        <v>0</v>
      </c>
      <c r="G22" s="36">
        <f t="shared" si="38"/>
        <v>0</v>
      </c>
      <c r="H22" s="36">
        <f t="shared" si="38"/>
        <v>0</v>
      </c>
      <c r="I22" s="36">
        <f t="shared" si="38"/>
        <v>0</v>
      </c>
      <c r="J22" s="36">
        <f t="shared" si="38"/>
        <v>0</v>
      </c>
      <c r="K22" s="36">
        <f t="shared" si="38"/>
        <v>0</v>
      </c>
      <c r="L22" s="36">
        <f t="shared" si="38"/>
        <v>0</v>
      </c>
      <c r="M22" s="36">
        <f t="shared" si="38"/>
        <v>0</v>
      </c>
      <c r="N22" s="37">
        <f t="shared" si="33"/>
        <v>22</v>
      </c>
      <c r="P22" s="3" t="s">
        <v>39</v>
      </c>
      <c r="Q22" s="36">
        <f>Q48+Q74</f>
        <v>0</v>
      </c>
      <c r="R22" s="36">
        <f t="shared" ref="R22:AB22" si="39">R48+R74</f>
        <v>0</v>
      </c>
      <c r="S22" s="36">
        <f t="shared" si="39"/>
        <v>0</v>
      </c>
      <c r="T22" s="36">
        <f t="shared" si="39"/>
        <v>0</v>
      </c>
      <c r="U22" s="36">
        <f t="shared" si="39"/>
        <v>0</v>
      </c>
      <c r="V22" s="36">
        <f t="shared" si="39"/>
        <v>0</v>
      </c>
      <c r="W22" s="36">
        <f t="shared" si="39"/>
        <v>0</v>
      </c>
      <c r="X22" s="36">
        <f t="shared" si="39"/>
        <v>0</v>
      </c>
      <c r="Y22" s="36">
        <f t="shared" si="39"/>
        <v>0</v>
      </c>
      <c r="Z22" s="36">
        <f t="shared" si="39"/>
        <v>0</v>
      </c>
      <c r="AA22" s="36">
        <f t="shared" si="39"/>
        <v>0</v>
      </c>
      <c r="AB22" s="36">
        <f t="shared" si="39"/>
        <v>0</v>
      </c>
      <c r="AC22" s="37">
        <f t="shared" si="35"/>
        <v>0</v>
      </c>
    </row>
    <row r="23" spans="1:29" x14ac:dyDescent="0.25">
      <c r="A23" s="3" t="s">
        <v>40</v>
      </c>
      <c r="B23" s="36">
        <f t="shared" ref="B23:M23" si="40">B49+B75</f>
        <v>61</v>
      </c>
      <c r="C23" s="36">
        <f t="shared" si="40"/>
        <v>0</v>
      </c>
      <c r="D23" s="36">
        <f t="shared" si="40"/>
        <v>359</v>
      </c>
      <c r="E23" s="36">
        <f t="shared" si="40"/>
        <v>0</v>
      </c>
      <c r="F23" s="36">
        <f t="shared" si="40"/>
        <v>0</v>
      </c>
      <c r="G23" s="36">
        <f t="shared" si="40"/>
        <v>0</v>
      </c>
      <c r="H23" s="36">
        <f t="shared" si="40"/>
        <v>0</v>
      </c>
      <c r="I23" s="36">
        <f t="shared" si="40"/>
        <v>0</v>
      </c>
      <c r="J23" s="36">
        <f t="shared" si="40"/>
        <v>0</v>
      </c>
      <c r="K23" s="36">
        <f t="shared" si="40"/>
        <v>0</v>
      </c>
      <c r="L23" s="36">
        <f t="shared" si="40"/>
        <v>0</v>
      </c>
      <c r="M23" s="36">
        <f t="shared" si="40"/>
        <v>0</v>
      </c>
      <c r="N23" s="37">
        <f t="shared" si="33"/>
        <v>420</v>
      </c>
      <c r="P23" s="3" t="s">
        <v>40</v>
      </c>
      <c r="Q23" s="36">
        <f t="shared" ref="Q23:AB23" si="41">Q49+Q75</f>
        <v>0</v>
      </c>
      <c r="R23" s="36">
        <f t="shared" si="41"/>
        <v>0</v>
      </c>
      <c r="S23" s="36">
        <f t="shared" si="41"/>
        <v>0</v>
      </c>
      <c r="T23" s="36">
        <f t="shared" si="41"/>
        <v>2</v>
      </c>
      <c r="U23" s="36">
        <f t="shared" si="41"/>
        <v>0</v>
      </c>
      <c r="V23" s="36">
        <f t="shared" si="41"/>
        <v>0</v>
      </c>
      <c r="W23" s="36">
        <f t="shared" si="41"/>
        <v>0</v>
      </c>
      <c r="X23" s="36">
        <f t="shared" si="41"/>
        <v>0</v>
      </c>
      <c r="Y23" s="36">
        <f t="shared" si="41"/>
        <v>0</v>
      </c>
      <c r="Z23" s="36">
        <f t="shared" si="41"/>
        <v>0</v>
      </c>
      <c r="AA23" s="36">
        <f t="shared" si="41"/>
        <v>0</v>
      </c>
      <c r="AB23" s="36">
        <f t="shared" si="41"/>
        <v>0</v>
      </c>
      <c r="AC23" s="37">
        <f t="shared" si="35"/>
        <v>2</v>
      </c>
    </row>
    <row r="24" spans="1:29" x14ac:dyDescent="0.25">
      <c r="A24" s="3" t="s">
        <v>41</v>
      </c>
      <c r="B24" s="36">
        <f>B50+B76</f>
        <v>0</v>
      </c>
      <c r="C24" s="36">
        <f t="shared" ref="C24:M24" si="42">C50+C76</f>
        <v>0</v>
      </c>
      <c r="D24" s="36">
        <f t="shared" si="42"/>
        <v>21</v>
      </c>
      <c r="E24" s="36">
        <f t="shared" si="42"/>
        <v>0</v>
      </c>
      <c r="F24" s="36">
        <f t="shared" si="42"/>
        <v>0</v>
      </c>
      <c r="G24" s="36">
        <f t="shared" si="42"/>
        <v>0</v>
      </c>
      <c r="H24" s="36">
        <f t="shared" si="42"/>
        <v>0</v>
      </c>
      <c r="I24" s="36">
        <f t="shared" si="42"/>
        <v>0</v>
      </c>
      <c r="J24" s="36">
        <f t="shared" si="42"/>
        <v>0</v>
      </c>
      <c r="K24" s="36">
        <f t="shared" si="42"/>
        <v>0</v>
      </c>
      <c r="L24" s="36">
        <f t="shared" si="42"/>
        <v>0</v>
      </c>
      <c r="M24" s="36">
        <f t="shared" si="42"/>
        <v>0</v>
      </c>
      <c r="N24" s="37">
        <f>SUM(B24:M24)</f>
        <v>21</v>
      </c>
      <c r="P24" s="3" t="s">
        <v>41</v>
      </c>
      <c r="Q24" s="36">
        <f t="shared" ref="Q24:AB24" si="43">Q50+Q76</f>
        <v>0</v>
      </c>
      <c r="R24" s="36">
        <f t="shared" si="43"/>
        <v>0</v>
      </c>
      <c r="S24" s="36">
        <f t="shared" si="43"/>
        <v>0</v>
      </c>
      <c r="T24" s="36">
        <f t="shared" si="43"/>
        <v>0</v>
      </c>
      <c r="U24" s="36">
        <f t="shared" si="43"/>
        <v>0</v>
      </c>
      <c r="V24" s="36">
        <f t="shared" si="43"/>
        <v>0</v>
      </c>
      <c r="W24" s="36">
        <f t="shared" si="43"/>
        <v>0</v>
      </c>
      <c r="X24" s="36">
        <f t="shared" si="43"/>
        <v>0</v>
      </c>
      <c r="Y24" s="36">
        <f t="shared" si="43"/>
        <v>0</v>
      </c>
      <c r="Z24" s="36">
        <f t="shared" si="43"/>
        <v>0</v>
      </c>
      <c r="AA24" s="36">
        <f t="shared" si="43"/>
        <v>0</v>
      </c>
      <c r="AB24" s="36">
        <f t="shared" si="43"/>
        <v>0</v>
      </c>
      <c r="AC24" s="37">
        <f>SUM(Q24:AB24)</f>
        <v>0</v>
      </c>
    </row>
    <row r="25" spans="1:29" x14ac:dyDescent="0.25">
      <c r="P25" s="4"/>
      <c r="Q25" s="5"/>
      <c r="R25" s="6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</row>
    <row r="26" spans="1:29" ht="15.75" thickBot="1" x14ac:dyDescent="0.3">
      <c r="P26" s="4"/>
      <c r="Q26" s="5"/>
      <c r="R26" s="6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</row>
    <row r="27" spans="1:29" ht="15" customHeight="1" x14ac:dyDescent="0.25">
      <c r="A27" s="40" t="s">
        <v>0</v>
      </c>
      <c r="B27" s="43" t="s">
        <v>42</v>
      </c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5"/>
      <c r="P27" s="40" t="s">
        <v>0</v>
      </c>
      <c r="Q27" s="43" t="s">
        <v>45</v>
      </c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5"/>
    </row>
    <row r="28" spans="1:29" ht="15.75" customHeight="1" thickBot="1" x14ac:dyDescent="0.3">
      <c r="A28" s="41"/>
      <c r="B28" s="46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8"/>
      <c r="P28" s="41"/>
      <c r="Q28" s="46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  <c r="AC28" s="48"/>
    </row>
    <row r="29" spans="1:29" ht="15.75" thickBot="1" x14ac:dyDescent="0.3">
      <c r="A29" s="42"/>
      <c r="B29" s="11" t="s">
        <v>9</v>
      </c>
      <c r="C29" s="12" t="s">
        <v>10</v>
      </c>
      <c r="D29" s="13" t="s">
        <v>11</v>
      </c>
      <c r="E29" s="13" t="s">
        <v>12</v>
      </c>
      <c r="F29" s="13" t="s">
        <v>13</v>
      </c>
      <c r="G29" s="13" t="s">
        <v>14</v>
      </c>
      <c r="H29" s="13" t="s">
        <v>15</v>
      </c>
      <c r="I29" s="13" t="s">
        <v>16</v>
      </c>
      <c r="J29" s="13" t="s">
        <v>17</v>
      </c>
      <c r="K29" s="13" t="s">
        <v>18</v>
      </c>
      <c r="L29" s="13" t="s">
        <v>19</v>
      </c>
      <c r="M29" s="13" t="s">
        <v>20</v>
      </c>
      <c r="N29" s="14" t="s">
        <v>29</v>
      </c>
      <c r="P29" s="42"/>
      <c r="Q29" s="11" t="s">
        <v>9</v>
      </c>
      <c r="R29" s="12" t="s">
        <v>10</v>
      </c>
      <c r="S29" s="13" t="s">
        <v>11</v>
      </c>
      <c r="T29" s="13" t="s">
        <v>12</v>
      </c>
      <c r="U29" s="13" t="s">
        <v>13</v>
      </c>
      <c r="V29" s="13" t="s">
        <v>14</v>
      </c>
      <c r="W29" s="13" t="s">
        <v>15</v>
      </c>
      <c r="X29" s="13" t="s">
        <v>16</v>
      </c>
      <c r="Y29" s="13" t="s">
        <v>17</v>
      </c>
      <c r="Z29" s="13" t="s">
        <v>18</v>
      </c>
      <c r="AA29" s="13" t="s">
        <v>19</v>
      </c>
      <c r="AB29" s="13" t="s">
        <v>20</v>
      </c>
      <c r="AC29" s="14" t="s">
        <v>29</v>
      </c>
    </row>
    <row r="30" spans="1:29" x14ac:dyDescent="0.25">
      <c r="A30" s="1" t="s">
        <v>2</v>
      </c>
      <c r="B30" s="33">
        <f>IFERROR(VLOOKUP(A30,'[1]01'!$G$3:$L$162,2,FALSE),0)</f>
        <v>8</v>
      </c>
      <c r="C30" s="33">
        <f>IFERROR(VLOOKUP(A30,'[1]01'!$G$3:$L$162,3,FALSE),0)</f>
        <v>17</v>
      </c>
      <c r="D30" s="33">
        <f>IFERROR(VLOOKUP(A30,'[1]01'!$G$3:$L$162,4,FALSE),0)</f>
        <v>0</v>
      </c>
      <c r="E30" s="33">
        <f>IFERROR(VLOOKUP(A30,'[1]01'!$G$3:$L$162,5,FALSE),0)</f>
        <v>0</v>
      </c>
      <c r="F30" s="33"/>
      <c r="G30" s="33"/>
      <c r="H30" s="33"/>
      <c r="I30" s="33"/>
      <c r="J30" s="33"/>
      <c r="K30" s="33"/>
      <c r="L30" s="33"/>
      <c r="M30" s="33"/>
      <c r="N30" s="33">
        <f>SUM(B30:M30)</f>
        <v>25</v>
      </c>
      <c r="P30" s="1" t="s">
        <v>2</v>
      </c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>
        <f>SUM(Q30:AB30)</f>
        <v>0</v>
      </c>
    </row>
    <row r="31" spans="1:29" x14ac:dyDescent="0.25">
      <c r="A31" s="1" t="s">
        <v>30</v>
      </c>
      <c r="B31" s="33">
        <f>IFERROR(VLOOKUP(A31,'[1]01'!$G$3:$L$162,2,FALSE),0)</f>
        <v>0</v>
      </c>
      <c r="C31" s="33">
        <f>IFERROR(VLOOKUP(A31,'[1]01'!$G$3:$L$162,3,FALSE),0)</f>
        <v>0</v>
      </c>
      <c r="D31" s="33">
        <f>IFERROR(VLOOKUP(A31,'[1]01'!$G$3:$L$162,4,FALSE),0)</f>
        <v>0</v>
      </c>
      <c r="E31" s="33">
        <f>IFERROR(VLOOKUP(A31,'[1]01'!$G$3:$L$162,5,FALSE),0)</f>
        <v>0</v>
      </c>
      <c r="F31" s="33"/>
      <c r="G31" s="33"/>
      <c r="H31" s="33"/>
      <c r="I31" s="33"/>
      <c r="J31" s="33"/>
      <c r="K31" s="33"/>
      <c r="L31" s="33"/>
      <c r="M31" s="33"/>
      <c r="N31" s="33">
        <f t="shared" ref="N31:N43" si="44">SUM(B31:M31)</f>
        <v>0</v>
      </c>
      <c r="P31" s="1" t="s">
        <v>30</v>
      </c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>
        <f t="shared" ref="AC31:AC43" si="45">SUM(Q31:AB31)</f>
        <v>0</v>
      </c>
    </row>
    <row r="32" spans="1:29" x14ac:dyDescent="0.25">
      <c r="A32" s="2" t="s">
        <v>3</v>
      </c>
      <c r="B32" s="33">
        <f>IFERROR(VLOOKUP(A32,'[1]01'!$G$3:$L$162,2,FALSE),0)</f>
        <v>33</v>
      </c>
      <c r="C32" s="33">
        <f>IFERROR(VLOOKUP(A32,'[1]01'!$G$3:$L$162,3,FALSE),0)</f>
        <v>65</v>
      </c>
      <c r="D32" s="33">
        <f>IFERROR(VLOOKUP(A32,'[1]01'!$G$3:$L$162,4,FALSE),0)</f>
        <v>37</v>
      </c>
      <c r="E32" s="33">
        <f>IFERROR(VLOOKUP(A32,'[1]01'!$G$3:$L$162,5,FALSE),0)</f>
        <v>43</v>
      </c>
      <c r="F32" s="33"/>
      <c r="G32" s="33"/>
      <c r="H32" s="33"/>
      <c r="I32" s="33"/>
      <c r="J32" s="33"/>
      <c r="K32" s="33"/>
      <c r="L32" s="33"/>
      <c r="M32" s="33"/>
      <c r="N32" s="33">
        <f t="shared" si="44"/>
        <v>178</v>
      </c>
      <c r="P32" s="2" t="s">
        <v>3</v>
      </c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>
        <f t="shared" si="45"/>
        <v>0</v>
      </c>
    </row>
    <row r="33" spans="1:29" x14ac:dyDescent="0.25">
      <c r="A33" s="2" t="s">
        <v>31</v>
      </c>
      <c r="B33" s="33">
        <f>IFERROR(VLOOKUP(A33,'[1]01'!$G$3:$L$162,2,FALSE),0)</f>
        <v>0</v>
      </c>
      <c r="C33" s="33">
        <f>IFERROR(VLOOKUP(A33,'[1]01'!$G$3:$L$162,3,FALSE),0)</f>
        <v>0</v>
      </c>
      <c r="D33" s="33">
        <f>IFERROR(VLOOKUP(A33,'[1]01'!$G$3:$L$162,4,FALSE),0)</f>
        <v>0</v>
      </c>
      <c r="E33" s="33">
        <f>IFERROR(VLOOKUP(A33,'[1]01'!$G$3:$L$162,5,FALSE),0)</f>
        <v>0</v>
      </c>
      <c r="F33" s="33"/>
      <c r="G33" s="33"/>
      <c r="H33" s="33"/>
      <c r="I33" s="33"/>
      <c r="J33" s="33"/>
      <c r="K33" s="33"/>
      <c r="L33" s="33"/>
      <c r="M33" s="33"/>
      <c r="N33" s="33">
        <f t="shared" si="44"/>
        <v>0</v>
      </c>
      <c r="P33" s="2" t="s">
        <v>31</v>
      </c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>
        <f t="shared" si="45"/>
        <v>0</v>
      </c>
    </row>
    <row r="34" spans="1:29" x14ac:dyDescent="0.25">
      <c r="A34" s="2" t="s">
        <v>32</v>
      </c>
      <c r="B34" s="33">
        <f>IFERROR(VLOOKUP(A34,'[1]01'!$G$3:$L$162,2,FALSE),0)</f>
        <v>0</v>
      </c>
      <c r="C34" s="33">
        <f>IFERROR(VLOOKUP(A34,'[1]01'!$G$3:$L$162,3,FALSE),0)</f>
        <v>0</v>
      </c>
      <c r="D34" s="33">
        <f>IFERROR(VLOOKUP(A34,'[1]01'!$G$3:$L$162,4,FALSE),0)</f>
        <v>0</v>
      </c>
      <c r="E34" s="33">
        <f>IFERROR(VLOOKUP(A34,'[1]01'!$G$3:$L$162,5,FALSE),0)</f>
        <v>0</v>
      </c>
      <c r="F34" s="33"/>
      <c r="G34" s="33"/>
      <c r="H34" s="33"/>
      <c r="I34" s="33"/>
      <c r="J34" s="33"/>
      <c r="K34" s="33"/>
      <c r="L34" s="33"/>
      <c r="M34" s="33"/>
      <c r="N34" s="33">
        <f t="shared" si="44"/>
        <v>0</v>
      </c>
      <c r="P34" s="2" t="s">
        <v>32</v>
      </c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>
        <f t="shared" si="45"/>
        <v>0</v>
      </c>
    </row>
    <row r="35" spans="1:29" x14ac:dyDescent="0.25">
      <c r="A35" s="2" t="s">
        <v>33</v>
      </c>
      <c r="B35" s="33">
        <f>IFERROR(VLOOKUP(A35,'[1]01'!$G$3:$L$162,2,FALSE),0)</f>
        <v>0</v>
      </c>
      <c r="C35" s="33">
        <f>IFERROR(VLOOKUP(A35,'[1]01'!$G$3:$L$162,3,FALSE),0)</f>
        <v>0</v>
      </c>
      <c r="D35" s="33">
        <f>IFERROR(VLOOKUP(A35,'[1]01'!$G$3:$L$162,4,FALSE),0)</f>
        <v>0</v>
      </c>
      <c r="E35" s="33">
        <f>IFERROR(VLOOKUP(A35,'[1]01'!$G$3:$L$162,5,FALSE),0)</f>
        <v>0</v>
      </c>
      <c r="F35" s="33"/>
      <c r="G35" s="33"/>
      <c r="H35" s="33"/>
      <c r="I35" s="33"/>
      <c r="J35" s="33"/>
      <c r="K35" s="33"/>
      <c r="L35" s="33"/>
      <c r="M35" s="33"/>
      <c r="N35" s="33">
        <f t="shared" si="44"/>
        <v>0</v>
      </c>
      <c r="P35" s="2" t="s">
        <v>33</v>
      </c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>
        <f t="shared" si="45"/>
        <v>0</v>
      </c>
    </row>
    <row r="36" spans="1:29" x14ac:dyDescent="0.25">
      <c r="A36" s="3" t="s">
        <v>8</v>
      </c>
      <c r="B36" s="33">
        <f>IFERROR(VLOOKUP(A36,'[1]01'!$G$3:$L$162,2,FALSE),0)</f>
        <v>0</v>
      </c>
      <c r="C36" s="33">
        <f>IFERROR(VLOOKUP(A36,'[1]01'!$G$3:$L$162,3,FALSE),0)</f>
        <v>0</v>
      </c>
      <c r="D36" s="34">
        <f>IFERROR(VLOOKUP(A36,'[1]01'!$G$3:$L$162,4,FALSE),0)</f>
        <v>0</v>
      </c>
      <c r="E36" s="34">
        <f>IFERROR(VLOOKUP(A36,'[1]01'!$G$3:$L$162,5,FALSE),0)</f>
        <v>0</v>
      </c>
      <c r="F36" s="34"/>
      <c r="G36" s="34"/>
      <c r="H36" s="34"/>
      <c r="I36" s="34"/>
      <c r="J36" s="34"/>
      <c r="K36" s="34"/>
      <c r="L36" s="34"/>
      <c r="M36" s="34"/>
      <c r="N36" s="33">
        <f t="shared" si="44"/>
        <v>0</v>
      </c>
      <c r="P36" s="3" t="s">
        <v>8</v>
      </c>
      <c r="Q36" s="33"/>
      <c r="R36" s="33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3">
        <f t="shared" si="45"/>
        <v>0</v>
      </c>
    </row>
    <row r="37" spans="1:29" x14ac:dyDescent="0.25">
      <c r="A37" s="1" t="s">
        <v>34</v>
      </c>
      <c r="B37" s="33">
        <f>IFERROR(VLOOKUP(A37,'[1]01'!$G$3:$L$162,2,FALSE),0)</f>
        <v>0</v>
      </c>
      <c r="C37" s="33">
        <f>IFERROR(VLOOKUP(A37,'[1]01'!$G$3:$L$162,3,FALSE),0)</f>
        <v>0</v>
      </c>
      <c r="D37" s="33">
        <f>IFERROR(VLOOKUP(A37,'[1]01'!$G$3:$L$162,4,FALSE),0)</f>
        <v>0</v>
      </c>
      <c r="E37" s="33">
        <f>IFERROR(VLOOKUP(A37,'[1]01'!$G$3:$L$162,5,FALSE),0)</f>
        <v>3</v>
      </c>
      <c r="F37" s="33"/>
      <c r="G37" s="33"/>
      <c r="H37" s="33"/>
      <c r="I37" s="33"/>
      <c r="J37" s="33"/>
      <c r="K37" s="33"/>
      <c r="L37" s="33"/>
      <c r="M37" s="33"/>
      <c r="N37" s="33">
        <f t="shared" si="44"/>
        <v>3</v>
      </c>
      <c r="P37" s="1" t="s">
        <v>34</v>
      </c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>
        <f t="shared" si="45"/>
        <v>0</v>
      </c>
    </row>
    <row r="38" spans="1:29" x14ac:dyDescent="0.25">
      <c r="A38" s="3" t="s">
        <v>7</v>
      </c>
      <c r="B38" s="33">
        <f>IFERROR(VLOOKUP(A38,'[1]01'!$G$3:$L$162,2,FALSE),0)</f>
        <v>0</v>
      </c>
      <c r="C38" s="33">
        <f>IFERROR(VLOOKUP(A38,'[1]01'!$G$3:$L$162,3,FALSE),0)</f>
        <v>0</v>
      </c>
      <c r="D38" s="34">
        <f>IFERROR(VLOOKUP(A38,'[1]01'!$G$3:$L$162,4,FALSE),0)</f>
        <v>0</v>
      </c>
      <c r="E38" s="34">
        <f>IFERROR(VLOOKUP(A38,'[1]01'!$G$3:$L$162,5,FALSE),0)</f>
        <v>0</v>
      </c>
      <c r="F38" s="34"/>
      <c r="G38" s="34"/>
      <c r="H38" s="34"/>
      <c r="I38" s="34"/>
      <c r="J38" s="34"/>
      <c r="K38" s="34"/>
      <c r="L38" s="34"/>
      <c r="M38" s="34"/>
      <c r="N38" s="33">
        <f t="shared" si="44"/>
        <v>0</v>
      </c>
      <c r="P38" s="3" t="s">
        <v>7</v>
      </c>
      <c r="Q38" s="33"/>
      <c r="R38" s="33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3">
        <f t="shared" si="45"/>
        <v>0</v>
      </c>
    </row>
    <row r="39" spans="1:29" x14ac:dyDescent="0.25">
      <c r="A39" s="7" t="s">
        <v>6</v>
      </c>
      <c r="B39" s="33">
        <f>IFERROR(VLOOKUP(A39,'[1]01'!$G$3:$L$162,2,FALSE),0)</f>
        <v>0</v>
      </c>
      <c r="C39" s="33">
        <f>IFERROR(VLOOKUP(A39,'[1]01'!$G$3:$L$162,3,FALSE),0)</f>
        <v>0</v>
      </c>
      <c r="D39" s="33">
        <f>IFERROR(VLOOKUP(A39,'[1]01'!$G$3:$L$162,4,FALSE),0)</f>
        <v>0</v>
      </c>
      <c r="E39" s="33">
        <f>IFERROR(VLOOKUP(A39,'[1]01'!$G$3:$L$162,5,FALSE),0)</f>
        <v>0</v>
      </c>
      <c r="F39" s="33"/>
      <c r="G39" s="33"/>
      <c r="H39" s="33"/>
      <c r="I39" s="33"/>
      <c r="J39" s="33"/>
      <c r="K39" s="33"/>
      <c r="L39" s="33"/>
      <c r="M39" s="33"/>
      <c r="N39" s="33">
        <f t="shared" si="44"/>
        <v>0</v>
      </c>
      <c r="P39" s="7" t="s">
        <v>6</v>
      </c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>
        <f t="shared" si="45"/>
        <v>0</v>
      </c>
    </row>
    <row r="40" spans="1:29" x14ac:dyDescent="0.25">
      <c r="A40" s="1" t="s">
        <v>4</v>
      </c>
      <c r="B40" s="33">
        <f>IFERROR(VLOOKUP(A40,'[1]01'!$G$3:$L$162,2,FALSE),0)</f>
        <v>0</v>
      </c>
      <c r="C40" s="33">
        <f>IFERROR(VLOOKUP(A40,'[1]01'!$G$3:$L$162,3,FALSE),0)</f>
        <v>0</v>
      </c>
      <c r="D40" s="35">
        <f>IFERROR(VLOOKUP(A40,'[1]01'!$G$3:$L$162,4,FALSE),0)</f>
        <v>0</v>
      </c>
      <c r="E40" s="33">
        <f>IFERROR(VLOOKUP(A40,'[1]01'!$G$3:$L$162,5,FALSE),0)</f>
        <v>0</v>
      </c>
      <c r="F40" s="33"/>
      <c r="G40" s="33"/>
      <c r="H40" s="33"/>
      <c r="I40" s="33"/>
      <c r="J40" s="33"/>
      <c r="K40" s="33"/>
      <c r="L40" s="33"/>
      <c r="M40" s="33"/>
      <c r="N40" s="33">
        <f t="shared" si="44"/>
        <v>0</v>
      </c>
      <c r="P40" s="1" t="s">
        <v>4</v>
      </c>
      <c r="Q40" s="33"/>
      <c r="R40" s="33"/>
      <c r="S40" s="35"/>
      <c r="T40" s="33"/>
      <c r="U40" s="33"/>
      <c r="V40" s="33"/>
      <c r="W40" s="33"/>
      <c r="X40" s="33"/>
      <c r="Y40" s="33"/>
      <c r="Z40" s="33"/>
      <c r="AA40" s="33"/>
      <c r="AB40" s="33"/>
      <c r="AC40" s="33">
        <f t="shared" si="45"/>
        <v>0</v>
      </c>
    </row>
    <row r="41" spans="1:29" x14ac:dyDescent="0.25">
      <c r="A41" s="3" t="s">
        <v>28</v>
      </c>
      <c r="B41" s="36">
        <f>IFERROR(VLOOKUP(A41,'[1]01'!$G$3:$L$162,2,FALSE),0)</f>
        <v>0</v>
      </c>
      <c r="C41" s="36">
        <f>IFERROR(VLOOKUP(A41,'[1]01'!$G$3:$L$162,3,FALSE),0)</f>
        <v>0</v>
      </c>
      <c r="D41" s="37">
        <f>IFERROR(VLOOKUP(A41,'[1]01'!$G$3:$L$162,4,FALSE),0)</f>
        <v>0</v>
      </c>
      <c r="E41" s="37">
        <f>IFERROR(VLOOKUP(A41,'[1]01'!$G$3:$L$162,5,FALSE),0)</f>
        <v>0</v>
      </c>
      <c r="F41" s="37"/>
      <c r="G41" s="37"/>
      <c r="H41" s="37"/>
      <c r="I41" s="37"/>
      <c r="J41" s="37"/>
      <c r="K41" s="37"/>
      <c r="L41" s="37"/>
      <c r="M41" s="37"/>
      <c r="N41" s="33">
        <f t="shared" si="44"/>
        <v>0</v>
      </c>
      <c r="P41" s="3" t="s">
        <v>28</v>
      </c>
      <c r="Q41" s="36"/>
      <c r="R41" s="36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3">
        <f t="shared" si="45"/>
        <v>0</v>
      </c>
    </row>
    <row r="42" spans="1:29" x14ac:dyDescent="0.25">
      <c r="A42" s="3" t="s">
        <v>27</v>
      </c>
      <c r="B42" s="36">
        <f>IFERROR(VLOOKUP(A42,'[1]01'!$G$3:$L$162,2,FALSE),0)</f>
        <v>0</v>
      </c>
      <c r="C42" s="36">
        <f>IFERROR(VLOOKUP(A42,'[1]01'!$G$3:$L$162,3,FALSE),0)</f>
        <v>0</v>
      </c>
      <c r="D42" s="37">
        <f>IFERROR(VLOOKUP(A42,'[1]01'!$G$3:$L$162,4,FALSE),0)</f>
        <v>0</v>
      </c>
      <c r="E42" s="37">
        <f>IFERROR(VLOOKUP(A42,'[1]01'!$G$3:$L$162,5,FALSE),0)</f>
        <v>0</v>
      </c>
      <c r="F42" s="37"/>
      <c r="G42" s="37"/>
      <c r="H42" s="37"/>
      <c r="I42" s="37"/>
      <c r="J42" s="37"/>
      <c r="K42" s="37"/>
      <c r="L42" s="37"/>
      <c r="M42" s="37"/>
      <c r="N42" s="33">
        <f t="shared" si="44"/>
        <v>0</v>
      </c>
      <c r="P42" s="3" t="s">
        <v>27</v>
      </c>
      <c r="Q42" s="36"/>
      <c r="R42" s="36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3">
        <f t="shared" si="45"/>
        <v>0</v>
      </c>
    </row>
    <row r="43" spans="1:29" ht="15.75" thickBot="1" x14ac:dyDescent="0.3">
      <c r="A43" s="3" t="s">
        <v>5</v>
      </c>
      <c r="B43" s="36">
        <f>IFERROR(VLOOKUP(A43,'[1]01'!$G$3:$L$162,2,FALSE),0)</f>
        <v>0</v>
      </c>
      <c r="C43" s="36">
        <f>IFERROR(VLOOKUP(A43,'[1]01'!$G$3:$L$162,3,FALSE),0)</f>
        <v>0</v>
      </c>
      <c r="D43" s="37">
        <f>IFERROR(VLOOKUP(A43,'[1]01'!$G$3:$L$162,4,FALSE),0)</f>
        <v>0</v>
      </c>
      <c r="E43" s="37">
        <f>IFERROR(VLOOKUP(A43,'[1]01'!$G$3:$L$162,5,FALSE),0)</f>
        <v>0</v>
      </c>
      <c r="F43" s="37"/>
      <c r="G43" s="37"/>
      <c r="H43" s="37"/>
      <c r="I43" s="37"/>
      <c r="J43" s="37"/>
      <c r="K43" s="37"/>
      <c r="L43" s="37"/>
      <c r="M43" s="37"/>
      <c r="N43" s="33">
        <f t="shared" si="44"/>
        <v>0</v>
      </c>
      <c r="P43" s="3" t="s">
        <v>5</v>
      </c>
      <c r="Q43" s="36"/>
      <c r="R43" s="36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3">
        <f t="shared" si="45"/>
        <v>0</v>
      </c>
    </row>
    <row r="44" spans="1:29" x14ac:dyDescent="0.25">
      <c r="A44" s="15" t="s">
        <v>35</v>
      </c>
      <c r="B44" s="38"/>
      <c r="C44" s="36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7"/>
      <c r="P44" s="15" t="s">
        <v>35</v>
      </c>
      <c r="Q44" s="36"/>
      <c r="R44" s="36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</row>
    <row r="45" spans="1:29" x14ac:dyDescent="0.25">
      <c r="A45" s="3" t="s">
        <v>36</v>
      </c>
      <c r="B45" s="36">
        <f>IFERROR(VLOOKUP(A45,'[1]01'!$G$3:$L$162,2,FALSE),0)</f>
        <v>0</v>
      </c>
      <c r="C45" s="36">
        <f>IFERROR(VLOOKUP(A45,'[1]01'!$G$3:$L$162,3,FALSE),0)</f>
        <v>0</v>
      </c>
      <c r="D45" s="37">
        <f>IFERROR(VLOOKUP(A45,'[1]01'!$G$3:$L$162,4,FALSE),0)</f>
        <v>0</v>
      </c>
      <c r="E45" s="37">
        <f>IFERROR(VLOOKUP(A45,'[1]01'!$G$3:$L$162,5,FALSE),0)</f>
        <v>0</v>
      </c>
      <c r="F45" s="37"/>
      <c r="G45" s="37"/>
      <c r="H45" s="37"/>
      <c r="I45" s="37"/>
      <c r="J45" s="37"/>
      <c r="K45" s="37"/>
      <c r="L45" s="37"/>
      <c r="M45" s="37"/>
      <c r="N45" s="37">
        <f>SUM(B45:M45)</f>
        <v>0</v>
      </c>
      <c r="P45" s="3" t="s">
        <v>36</v>
      </c>
      <c r="Q45" s="36"/>
      <c r="R45" s="36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>
        <f>SUM(Q45:AB45)</f>
        <v>0</v>
      </c>
    </row>
    <row r="46" spans="1:29" x14ac:dyDescent="0.25">
      <c r="A46" s="3" t="s">
        <v>37</v>
      </c>
      <c r="B46" s="36">
        <f>IFERROR(VLOOKUP(A46,'[1]01'!$G$3:$L$162,2,FALSE),0)</f>
        <v>0</v>
      </c>
      <c r="C46" s="36">
        <f>IFERROR(VLOOKUP(A46,'[1]01'!$G$3:$L$162,3,FALSE),0)</f>
        <v>0</v>
      </c>
      <c r="D46" s="37">
        <f>IFERROR(VLOOKUP(A46,'[1]01'!$G$3:$L$162,4,FALSE),0)</f>
        <v>0</v>
      </c>
      <c r="E46" s="37">
        <f>IFERROR(VLOOKUP(A46,'[1]01'!$G$3:$L$162,5,FALSE),0)</f>
        <v>0</v>
      </c>
      <c r="F46" s="37"/>
      <c r="G46" s="37"/>
      <c r="H46" s="37"/>
      <c r="I46" s="37"/>
      <c r="J46" s="37"/>
      <c r="K46" s="37"/>
      <c r="L46" s="37"/>
      <c r="M46" s="37"/>
      <c r="N46" s="37">
        <f t="shared" ref="N46:N49" si="46">SUM(B46:M46)</f>
        <v>0</v>
      </c>
      <c r="P46" s="3" t="s">
        <v>37</v>
      </c>
      <c r="Q46" s="36"/>
      <c r="R46" s="36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>
        <f t="shared" ref="AC46:AC49" si="47">SUM(Q46:AB46)</f>
        <v>0</v>
      </c>
    </row>
    <row r="47" spans="1:29" x14ac:dyDescent="0.25">
      <c r="A47" s="3" t="s">
        <v>38</v>
      </c>
      <c r="B47" s="36">
        <f>IFERROR(VLOOKUP(A47,'[1]01'!$G$3:$L$162,2,FALSE),0)</f>
        <v>0</v>
      </c>
      <c r="C47" s="36">
        <f>IFERROR(VLOOKUP(A47,'[1]01'!$G$3:$L$162,3,FALSE),0)</f>
        <v>0</v>
      </c>
      <c r="D47" s="37">
        <f>IFERROR(VLOOKUP(A47,'[1]01'!$G$3:$L$162,4,FALSE),0)</f>
        <v>0</v>
      </c>
      <c r="E47" s="37">
        <f>IFERROR(VLOOKUP(A47,'[1]01'!$G$3:$L$162,5,FALSE),0)</f>
        <v>0</v>
      </c>
      <c r="F47" s="37"/>
      <c r="G47" s="37"/>
      <c r="H47" s="37"/>
      <c r="I47" s="37"/>
      <c r="J47" s="37"/>
      <c r="K47" s="37"/>
      <c r="L47" s="37"/>
      <c r="M47" s="37"/>
      <c r="N47" s="37">
        <f t="shared" si="46"/>
        <v>0</v>
      </c>
      <c r="P47" s="3" t="s">
        <v>38</v>
      </c>
      <c r="Q47" s="36"/>
      <c r="R47" s="36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>
        <f t="shared" si="47"/>
        <v>0</v>
      </c>
    </row>
    <row r="48" spans="1:29" x14ac:dyDescent="0.25">
      <c r="A48" s="3" t="s">
        <v>39</v>
      </c>
      <c r="B48" s="36">
        <f>IFERROR(VLOOKUP(A48,'[1]01'!$G$3:$L$162,2,FALSE),0)</f>
        <v>0</v>
      </c>
      <c r="C48" s="36">
        <f>IFERROR(VLOOKUP(A48,'[1]01'!$G$3:$L$162,3,FALSE),0)</f>
        <v>0</v>
      </c>
      <c r="D48" s="37">
        <f>IFERROR(VLOOKUP(A48,'[1]01'!$G$3:$L$162,4,FALSE),0)</f>
        <v>0</v>
      </c>
      <c r="E48" s="37">
        <f>IFERROR(VLOOKUP(A48,'[1]01'!$G$3:$L$162,5,FALSE),0)</f>
        <v>0</v>
      </c>
      <c r="F48" s="37"/>
      <c r="G48" s="37"/>
      <c r="H48" s="37"/>
      <c r="I48" s="37"/>
      <c r="J48" s="37"/>
      <c r="K48" s="37"/>
      <c r="L48" s="37"/>
      <c r="M48" s="37"/>
      <c r="N48" s="37">
        <f t="shared" si="46"/>
        <v>0</v>
      </c>
      <c r="P48" s="3" t="s">
        <v>39</v>
      </c>
      <c r="Q48" s="36"/>
      <c r="R48" s="36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>
        <f t="shared" si="47"/>
        <v>0</v>
      </c>
    </row>
    <row r="49" spans="1:29" x14ac:dyDescent="0.25">
      <c r="A49" s="3" t="s">
        <v>40</v>
      </c>
      <c r="B49" s="36">
        <f>IFERROR(VLOOKUP(A49,'[1]01'!$G$3:$L$162,2,FALSE),0)</f>
        <v>0</v>
      </c>
      <c r="C49" s="36">
        <f>IFERROR(VLOOKUP(A49,'[1]01'!$G$3:$L$162,3,FALSE),0)</f>
        <v>0</v>
      </c>
      <c r="D49" s="37">
        <f>IFERROR(VLOOKUP(A49,'[1]01'!$G$3:$L$162,4,FALSE),0)</f>
        <v>0</v>
      </c>
      <c r="E49" s="37">
        <f>IFERROR(VLOOKUP(A49,'[1]01'!$G$3:$L$162,5,FALSE),0)</f>
        <v>0</v>
      </c>
      <c r="F49" s="37"/>
      <c r="G49" s="37"/>
      <c r="H49" s="37"/>
      <c r="I49" s="37"/>
      <c r="J49" s="37"/>
      <c r="K49" s="37"/>
      <c r="L49" s="37"/>
      <c r="M49" s="37"/>
      <c r="N49" s="37">
        <f t="shared" si="46"/>
        <v>0</v>
      </c>
      <c r="P49" s="3" t="s">
        <v>40</v>
      </c>
      <c r="Q49" s="36"/>
      <c r="R49" s="36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>
        <f t="shared" si="47"/>
        <v>0</v>
      </c>
    </row>
    <row r="50" spans="1:29" x14ac:dyDescent="0.25">
      <c r="A50" s="3" t="s">
        <v>41</v>
      </c>
      <c r="B50" s="36">
        <f>IFERROR(VLOOKUP(A50,'[1]01'!$G$3:$L$162,2,FALSE),0)</f>
        <v>0</v>
      </c>
      <c r="C50" s="36">
        <f>IFERROR(VLOOKUP(A50,'[1]01'!$G$3:$L$162,3,FALSE),0)</f>
        <v>0</v>
      </c>
      <c r="D50" s="37">
        <f>IFERROR(VLOOKUP(A50,'[1]01'!$G$3:$L$162,4,FALSE),0)</f>
        <v>0</v>
      </c>
      <c r="E50" s="37">
        <f>IFERROR(VLOOKUP(A50,'[1]01'!$G$3:$L$162,5,FALSE),0)</f>
        <v>0</v>
      </c>
      <c r="F50" s="37"/>
      <c r="G50" s="37"/>
      <c r="H50" s="37"/>
      <c r="I50" s="37"/>
      <c r="J50" s="37"/>
      <c r="K50" s="37"/>
      <c r="L50" s="37"/>
      <c r="M50" s="37"/>
      <c r="N50" s="37">
        <f>SUM(B50:M50)</f>
        <v>0</v>
      </c>
      <c r="P50" s="3" t="s">
        <v>41</v>
      </c>
      <c r="Q50" s="36"/>
      <c r="R50" s="36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>
        <f>SUM(Q50:AB50)</f>
        <v>0</v>
      </c>
    </row>
    <row r="51" spans="1:29" x14ac:dyDescent="0.25">
      <c r="B51" s="6"/>
      <c r="D51" s="10"/>
      <c r="E51" s="10"/>
      <c r="F51" s="10"/>
      <c r="G51" s="10"/>
      <c r="H51" s="10"/>
      <c r="I51" s="10"/>
      <c r="J51" s="10"/>
      <c r="K51" s="10"/>
      <c r="L51" s="10"/>
      <c r="M51" s="10"/>
      <c r="P51" s="4"/>
      <c r="Q51" s="5"/>
      <c r="R51" s="6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</row>
    <row r="52" spans="1:29" ht="15.75" thickBot="1" x14ac:dyDescent="0.3">
      <c r="P52" s="4"/>
      <c r="Q52" s="5"/>
      <c r="R52" s="6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</row>
    <row r="53" spans="1:29" ht="15" customHeight="1" x14ac:dyDescent="0.25">
      <c r="A53" s="40" t="s">
        <v>0</v>
      </c>
      <c r="B53" s="43" t="s">
        <v>43</v>
      </c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5"/>
      <c r="P53" s="40" t="s">
        <v>0</v>
      </c>
      <c r="Q53" s="43" t="s">
        <v>46</v>
      </c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5"/>
    </row>
    <row r="54" spans="1:29" ht="15.75" customHeight="1" thickBot="1" x14ac:dyDescent="0.3">
      <c r="A54" s="41"/>
      <c r="B54" s="46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8"/>
      <c r="P54" s="41"/>
      <c r="Q54" s="46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  <c r="AC54" s="48"/>
    </row>
    <row r="55" spans="1:29" ht="15.75" thickBot="1" x14ac:dyDescent="0.3">
      <c r="A55" s="42"/>
      <c r="B55" s="11" t="s">
        <v>9</v>
      </c>
      <c r="C55" s="12" t="s">
        <v>10</v>
      </c>
      <c r="D55" s="13" t="s">
        <v>11</v>
      </c>
      <c r="E55" s="13" t="s">
        <v>12</v>
      </c>
      <c r="F55" s="13" t="s">
        <v>13</v>
      </c>
      <c r="G55" s="13" t="s">
        <v>14</v>
      </c>
      <c r="H55" s="13" t="s">
        <v>15</v>
      </c>
      <c r="I55" s="13" t="s">
        <v>16</v>
      </c>
      <c r="J55" s="13" t="s">
        <v>17</v>
      </c>
      <c r="K55" s="13" t="s">
        <v>18</v>
      </c>
      <c r="L55" s="13" t="s">
        <v>19</v>
      </c>
      <c r="M55" s="13" t="s">
        <v>20</v>
      </c>
      <c r="N55" s="14" t="s">
        <v>29</v>
      </c>
      <c r="P55" s="42"/>
      <c r="Q55" s="11" t="s">
        <v>9</v>
      </c>
      <c r="R55" s="12" t="s">
        <v>10</v>
      </c>
      <c r="S55" s="13" t="s">
        <v>11</v>
      </c>
      <c r="T55" s="13" t="s">
        <v>12</v>
      </c>
      <c r="U55" s="13" t="s">
        <v>13</v>
      </c>
      <c r="V55" s="13" t="s">
        <v>14</v>
      </c>
      <c r="W55" s="13" t="s">
        <v>15</v>
      </c>
      <c r="X55" s="13" t="s">
        <v>16</v>
      </c>
      <c r="Y55" s="13" t="s">
        <v>17</v>
      </c>
      <c r="Z55" s="13" t="s">
        <v>18</v>
      </c>
      <c r="AA55" s="13" t="s">
        <v>19</v>
      </c>
      <c r="AB55" s="13" t="s">
        <v>20</v>
      </c>
      <c r="AC55" s="14" t="s">
        <v>29</v>
      </c>
    </row>
    <row r="56" spans="1:29" x14ac:dyDescent="0.25">
      <c r="A56" s="1" t="s">
        <v>2</v>
      </c>
      <c r="B56" s="33">
        <f>IFERROR(VLOOKUP(A56,'[1]01'!$T$3:$Y$161,2,FALSE),0)</f>
        <v>24</v>
      </c>
      <c r="C56" s="33">
        <f>IFERROR(VLOOKUP(A56,'[1]01'!$T$3:$Y$161,3,FALSE),0)</f>
        <v>136</v>
      </c>
      <c r="D56" s="33">
        <f>IFERROR(VLOOKUP(A56,'[1]01'!$T$3:$Y$161,4,FALSE),0)</f>
        <v>1</v>
      </c>
      <c r="E56" s="33">
        <f>IFERROR(VLOOKUP(A56,'[1]01'!$T$3:$Y$161,5,FALSE),0)</f>
        <v>15</v>
      </c>
      <c r="F56" s="33"/>
      <c r="G56" s="33"/>
      <c r="H56" s="33"/>
      <c r="I56" s="33"/>
      <c r="J56" s="33"/>
      <c r="K56" s="33"/>
      <c r="L56" s="33"/>
      <c r="M56" s="33"/>
      <c r="N56" s="33">
        <f>SUM(B56:M56)</f>
        <v>176</v>
      </c>
      <c r="P56" s="1" t="s">
        <v>2</v>
      </c>
      <c r="Q56" s="33">
        <f>IFERROR(VLOOKUP(P56,'[1]01'!$AG$3:$AL$158,2,FALSE),0)</f>
        <v>5</v>
      </c>
      <c r="R56" s="33">
        <f>IFERROR(VLOOKUP(P56,'[1]01'!$AG$3:$AL$158,3,FALSE),0)</f>
        <v>11</v>
      </c>
      <c r="S56" s="33">
        <f>IFERROR(VLOOKUP(P56,'[1]01'!$AG$3:$AL$158,4,FALSE),0)</f>
        <v>17</v>
      </c>
      <c r="T56" s="33">
        <f>IFERROR(VLOOKUP(P56,'[1]01'!$AG$3:$AL$158,5,FALSE),0)</f>
        <v>10</v>
      </c>
      <c r="U56" s="33"/>
      <c r="V56" s="33"/>
      <c r="W56" s="33"/>
      <c r="X56" s="33"/>
      <c r="Y56" s="33"/>
      <c r="Z56" s="33"/>
      <c r="AA56" s="33"/>
      <c r="AB56" s="33"/>
      <c r="AC56" s="33">
        <f>SUM(Q56:AB56)</f>
        <v>43</v>
      </c>
    </row>
    <row r="57" spans="1:29" x14ac:dyDescent="0.25">
      <c r="A57" s="1" t="s">
        <v>30</v>
      </c>
      <c r="B57" s="33">
        <f>IFERROR(VLOOKUP(A57,'[1]01'!$T$3:$Y$161,2,FALSE),0)</f>
        <v>0</v>
      </c>
      <c r="C57" s="33">
        <f>IFERROR(VLOOKUP(A57,'[1]01'!$T$3:$Y$161,3,FALSE),0)</f>
        <v>0</v>
      </c>
      <c r="D57" s="33">
        <f>IFERROR(VLOOKUP(A57,'[1]01'!$T$3:$Y$161,4,FALSE),0)</f>
        <v>0</v>
      </c>
      <c r="E57" s="33">
        <f>IFERROR(VLOOKUP(A57,'[1]01'!$T$3:$Y$161,5,FALSE),0)</f>
        <v>0</v>
      </c>
      <c r="F57" s="33"/>
      <c r="G57" s="33"/>
      <c r="H57" s="33"/>
      <c r="I57" s="33"/>
      <c r="J57" s="33"/>
      <c r="K57" s="33"/>
      <c r="L57" s="33"/>
      <c r="M57" s="33"/>
      <c r="N57" s="33">
        <f t="shared" ref="N57:N69" si="48">SUM(B57:M57)</f>
        <v>0</v>
      </c>
      <c r="P57" s="1" t="s">
        <v>30</v>
      </c>
      <c r="Q57" s="33">
        <f>IFERROR(VLOOKUP(P57,'[1]01'!$AG$3:$AL$158,2,FALSE),0)</f>
        <v>0</v>
      </c>
      <c r="R57" s="33">
        <f>IFERROR(VLOOKUP(P57,'[1]01'!$AG$3:$AL$158,3,FALSE),0)</f>
        <v>0</v>
      </c>
      <c r="S57" s="33">
        <f>IFERROR(VLOOKUP(P57,'[1]01'!$AG$3:$AL$158,4,FALSE),0)</f>
        <v>0</v>
      </c>
      <c r="T57" s="33">
        <f>IFERROR(VLOOKUP(P57,'[1]01'!$AG$3:$AL$158,5,FALSE),0)</f>
        <v>0</v>
      </c>
      <c r="U57" s="33"/>
      <c r="V57" s="33"/>
      <c r="W57" s="33"/>
      <c r="X57" s="33"/>
      <c r="Y57" s="33"/>
      <c r="Z57" s="33"/>
      <c r="AA57" s="33"/>
      <c r="AB57" s="33"/>
      <c r="AC57" s="33">
        <f t="shared" ref="AC57:AC69" si="49">SUM(Q57:AB57)</f>
        <v>0</v>
      </c>
    </row>
    <row r="58" spans="1:29" x14ac:dyDescent="0.25">
      <c r="A58" s="2" t="s">
        <v>3</v>
      </c>
      <c r="B58" s="33">
        <f>IFERROR(VLOOKUP(A58,'[1]01'!$T$3:$Y$161,2,FALSE),0)</f>
        <v>104</v>
      </c>
      <c r="C58" s="33">
        <f>IFERROR(VLOOKUP(A58,'[1]01'!$T$3:$Y$161,3,FALSE),0)</f>
        <v>29</v>
      </c>
      <c r="D58" s="33">
        <f>IFERROR(VLOOKUP(A58,'[1]01'!$T$3:$Y$161,4,FALSE),0)</f>
        <v>42</v>
      </c>
      <c r="E58" s="33">
        <f>IFERROR(VLOOKUP(A58,'[1]01'!$T$3:$Y$161,5,FALSE),0)</f>
        <v>29</v>
      </c>
      <c r="F58" s="33"/>
      <c r="G58" s="33"/>
      <c r="H58" s="33"/>
      <c r="I58" s="33"/>
      <c r="J58" s="33"/>
      <c r="K58" s="33"/>
      <c r="L58" s="33"/>
      <c r="M58" s="33"/>
      <c r="N58" s="33">
        <f t="shared" si="48"/>
        <v>204</v>
      </c>
      <c r="P58" s="2" t="s">
        <v>3</v>
      </c>
      <c r="Q58" s="33">
        <f>IFERROR(VLOOKUP(P58,'[1]01'!$AG$3:$AL$158,2,FALSE),0)</f>
        <v>23</v>
      </c>
      <c r="R58" s="33">
        <f>IFERROR(VLOOKUP(P58,'[1]01'!$AG$3:$AL$158,3,FALSE),0)</f>
        <v>20</v>
      </c>
      <c r="S58" s="33">
        <f>IFERROR(VLOOKUP(P58,'[1]01'!$AG$3:$AL$158,4,FALSE),0)</f>
        <v>14</v>
      </c>
      <c r="T58" s="33">
        <f>IFERROR(VLOOKUP(P58,'[1]01'!$AG$3:$AL$158,5,FALSE),0)</f>
        <v>12</v>
      </c>
      <c r="U58" s="33"/>
      <c r="V58" s="33"/>
      <c r="W58" s="33"/>
      <c r="X58" s="33"/>
      <c r="Y58" s="33"/>
      <c r="Z58" s="33"/>
      <c r="AA58" s="33"/>
      <c r="AB58" s="33"/>
      <c r="AC58" s="33">
        <f t="shared" si="49"/>
        <v>69</v>
      </c>
    </row>
    <row r="59" spans="1:29" x14ac:dyDescent="0.25">
      <c r="A59" s="2" t="s">
        <v>31</v>
      </c>
      <c r="B59" s="33">
        <f>IFERROR(VLOOKUP(A59,'[1]01'!$T$3:$Y$161,2,FALSE),0)</f>
        <v>61</v>
      </c>
      <c r="C59" s="33">
        <f>IFERROR(VLOOKUP(A59,'[1]01'!$T$3:$Y$161,3,FALSE),0)</f>
        <v>0</v>
      </c>
      <c r="D59" s="33">
        <f>IFERROR(VLOOKUP(A59,'[1]01'!$T$3:$Y$161,4,FALSE),0)</f>
        <v>363</v>
      </c>
      <c r="E59" s="33">
        <f>IFERROR(VLOOKUP(A59,'[1]01'!$T$3:$Y$161,5,FALSE),0)</f>
        <v>2</v>
      </c>
      <c r="F59" s="33"/>
      <c r="G59" s="33"/>
      <c r="H59" s="33"/>
      <c r="I59" s="33"/>
      <c r="J59" s="33"/>
      <c r="K59" s="33"/>
      <c r="L59" s="33"/>
      <c r="M59" s="33"/>
      <c r="N59" s="33">
        <f t="shared" si="48"/>
        <v>426</v>
      </c>
      <c r="P59" s="2" t="s">
        <v>31</v>
      </c>
      <c r="Q59" s="33">
        <f>IFERROR(VLOOKUP(P59,'[1]01'!$AG$3:$AL$158,2,FALSE),0)</f>
        <v>0</v>
      </c>
      <c r="R59" s="33">
        <f>IFERROR(VLOOKUP(P59,'[1]01'!$AG$3:$AL$158,3,FALSE),0)</f>
        <v>0</v>
      </c>
      <c r="S59" s="33">
        <f>IFERROR(VLOOKUP(P59,'[1]01'!$AG$3:$AL$158,4,FALSE),0)</f>
        <v>0</v>
      </c>
      <c r="T59" s="33">
        <f>IFERROR(VLOOKUP(P59,'[1]01'!$AG$3:$AL$158,5,FALSE),0)</f>
        <v>2</v>
      </c>
      <c r="U59" s="33"/>
      <c r="V59" s="33"/>
      <c r="W59" s="33"/>
      <c r="X59" s="33"/>
      <c r="Y59" s="33"/>
      <c r="Z59" s="33"/>
      <c r="AA59" s="33"/>
      <c r="AB59" s="33"/>
      <c r="AC59" s="33">
        <f t="shared" si="49"/>
        <v>2</v>
      </c>
    </row>
    <row r="60" spans="1:29" x14ac:dyDescent="0.25">
      <c r="A60" s="2" t="s">
        <v>32</v>
      </c>
      <c r="B60" s="33">
        <f>IFERROR(VLOOKUP(A60,'[1]01'!$T$3:$Y$161,2,FALSE),0)</f>
        <v>8</v>
      </c>
      <c r="C60" s="33">
        <f>IFERROR(VLOOKUP(A60,'[1]01'!$T$3:$Y$161,3,FALSE),0)</f>
        <v>0</v>
      </c>
      <c r="D60" s="33">
        <f>IFERROR(VLOOKUP(A60,'[1]01'!$T$3:$Y$161,4,FALSE),0)</f>
        <v>0</v>
      </c>
      <c r="E60" s="33">
        <f>IFERROR(VLOOKUP(A60,'[1]01'!$T$3:$Y$161,5,FALSE),0)</f>
        <v>0</v>
      </c>
      <c r="F60" s="33"/>
      <c r="G60" s="33"/>
      <c r="H60" s="33"/>
      <c r="I60" s="33"/>
      <c r="J60" s="33"/>
      <c r="K60" s="33"/>
      <c r="L60" s="33"/>
      <c r="M60" s="33"/>
      <c r="N60" s="33">
        <f t="shared" si="48"/>
        <v>8</v>
      </c>
      <c r="P60" s="2" t="s">
        <v>32</v>
      </c>
      <c r="Q60" s="33">
        <f>IFERROR(VLOOKUP(P60,'[1]01'!$AG$3:$AL$158,2,FALSE),0)</f>
        <v>0</v>
      </c>
      <c r="R60" s="33">
        <f>IFERROR(VLOOKUP(P60,'[1]01'!$AG$3:$AL$158,3,FALSE),0)</f>
        <v>0</v>
      </c>
      <c r="S60" s="33">
        <f>IFERROR(VLOOKUP(P60,'[1]01'!$AG$3:$AL$158,4,FALSE),0)</f>
        <v>0</v>
      </c>
      <c r="T60" s="33">
        <f>IFERROR(VLOOKUP(P60,'[1]01'!$AG$3:$AL$158,5,FALSE),0)</f>
        <v>0</v>
      </c>
      <c r="U60" s="33"/>
      <c r="V60" s="33"/>
      <c r="W60" s="33"/>
      <c r="X60" s="33"/>
      <c r="Y60" s="33"/>
      <c r="Z60" s="33"/>
      <c r="AA60" s="33"/>
      <c r="AB60" s="33"/>
      <c r="AC60" s="33">
        <f t="shared" si="49"/>
        <v>0</v>
      </c>
    </row>
    <row r="61" spans="1:29" x14ac:dyDescent="0.25">
      <c r="A61" s="2" t="s">
        <v>33</v>
      </c>
      <c r="B61" s="33">
        <f>IFERROR(VLOOKUP(A61,'[1]01'!$T$3:$Y$161,2,FALSE),0)</f>
        <v>0</v>
      </c>
      <c r="C61" s="33">
        <f>IFERROR(VLOOKUP(A61,'[1]01'!$T$3:$Y$161,3,FALSE),0)</f>
        <v>0</v>
      </c>
      <c r="D61" s="33">
        <f>IFERROR(VLOOKUP(A61,'[1]01'!$T$3:$Y$161,4,FALSE),0)</f>
        <v>0</v>
      </c>
      <c r="E61" s="33">
        <f>IFERROR(VLOOKUP(A61,'[1]01'!$T$3:$Y$161,5,FALSE),0)</f>
        <v>0</v>
      </c>
      <c r="F61" s="33"/>
      <c r="G61" s="33"/>
      <c r="H61" s="33"/>
      <c r="I61" s="33"/>
      <c r="J61" s="33"/>
      <c r="K61" s="33"/>
      <c r="L61" s="33"/>
      <c r="M61" s="33"/>
      <c r="N61" s="33">
        <f t="shared" si="48"/>
        <v>0</v>
      </c>
      <c r="P61" s="2" t="s">
        <v>33</v>
      </c>
      <c r="Q61" s="33">
        <f>IFERROR(VLOOKUP(P61,'[1]01'!$AG$3:$AL$158,2,FALSE),0)</f>
        <v>0</v>
      </c>
      <c r="R61" s="33">
        <f>IFERROR(VLOOKUP(P61,'[1]01'!$AG$3:$AL$158,3,FALSE),0)</f>
        <v>1</v>
      </c>
      <c r="S61" s="33">
        <f>IFERROR(VLOOKUP(P61,'[1]01'!$AG$3:$AL$158,4,FALSE),0)</f>
        <v>0</v>
      </c>
      <c r="T61" s="33">
        <f>IFERROR(VLOOKUP(P61,'[1]01'!$AG$3:$AL$158,5,FALSE),0)</f>
        <v>0</v>
      </c>
      <c r="U61" s="33"/>
      <c r="V61" s="33"/>
      <c r="W61" s="33"/>
      <c r="X61" s="33"/>
      <c r="Y61" s="33"/>
      <c r="Z61" s="33"/>
      <c r="AA61" s="33"/>
      <c r="AB61" s="33"/>
      <c r="AC61" s="33">
        <f t="shared" si="49"/>
        <v>1</v>
      </c>
    </row>
    <row r="62" spans="1:29" x14ac:dyDescent="0.25">
      <c r="A62" s="3" t="s">
        <v>8</v>
      </c>
      <c r="B62" s="33">
        <f>IFERROR(VLOOKUP(A62,'[1]01'!$T$3:$Y$161,2,FALSE),0)</f>
        <v>0</v>
      </c>
      <c r="C62" s="33">
        <f>IFERROR(VLOOKUP(A62,'[1]01'!$T$3:$Y$161,3,FALSE),0)</f>
        <v>37</v>
      </c>
      <c r="D62" s="34">
        <f>IFERROR(VLOOKUP(A62,'[1]01'!$T$3:$Y$161,4,FALSE),0)</f>
        <v>55</v>
      </c>
      <c r="E62" s="34">
        <f>IFERROR(VLOOKUP(A62,'[1]01'!$T$3:$Y$161,5,FALSE),0)</f>
        <v>127</v>
      </c>
      <c r="F62" s="34"/>
      <c r="G62" s="34"/>
      <c r="H62" s="34"/>
      <c r="I62" s="34"/>
      <c r="J62" s="34"/>
      <c r="K62" s="34"/>
      <c r="L62" s="34"/>
      <c r="M62" s="34"/>
      <c r="N62" s="33">
        <f t="shared" si="48"/>
        <v>219</v>
      </c>
      <c r="P62" s="3" t="s">
        <v>8</v>
      </c>
      <c r="Q62" s="33">
        <f>IFERROR(VLOOKUP(P62,'[1]01'!$AG$3:$AL$158,2,FALSE),0)</f>
        <v>0</v>
      </c>
      <c r="R62" s="33">
        <f>IFERROR(VLOOKUP(P62,'[1]01'!$AG$3:$AL$158,3,FALSE),0)</f>
        <v>0</v>
      </c>
      <c r="S62" s="34">
        <f>IFERROR(VLOOKUP(P62,'[1]01'!$AG$3:$AL$158,4,FALSE),0)</f>
        <v>0</v>
      </c>
      <c r="T62" s="34">
        <f>IFERROR(VLOOKUP(P62,'[1]01'!$AG$3:$AL$158,5,FALSE),0)</f>
        <v>0</v>
      </c>
      <c r="U62" s="34"/>
      <c r="V62" s="34"/>
      <c r="W62" s="34"/>
      <c r="X62" s="34"/>
      <c r="Y62" s="34"/>
      <c r="Z62" s="34"/>
      <c r="AA62" s="34"/>
      <c r="AB62" s="34"/>
      <c r="AC62" s="33">
        <f t="shared" si="49"/>
        <v>0</v>
      </c>
    </row>
    <row r="63" spans="1:29" x14ac:dyDescent="0.25">
      <c r="A63" s="1" t="s">
        <v>34</v>
      </c>
      <c r="B63" s="33">
        <f>IFERROR(VLOOKUP(A63,'[1]01'!$T$3:$Y$161,2,FALSE),0)</f>
        <v>0</v>
      </c>
      <c r="C63" s="33">
        <f>IFERROR(VLOOKUP(A63,'[1]01'!$T$3:$Y$161,3,FALSE),0)</f>
        <v>2</v>
      </c>
      <c r="D63" s="33">
        <f>IFERROR(VLOOKUP(A63,'[1]01'!$T$3:$Y$161,4,FALSE),0)</f>
        <v>1</v>
      </c>
      <c r="E63" s="33">
        <f>IFERROR(VLOOKUP(A63,'[1]01'!$T$3:$Y$161,5,FALSE),0)</f>
        <v>8</v>
      </c>
      <c r="F63" s="33"/>
      <c r="G63" s="33"/>
      <c r="H63" s="33"/>
      <c r="I63" s="33"/>
      <c r="J63" s="33"/>
      <c r="K63" s="33"/>
      <c r="L63" s="33"/>
      <c r="M63" s="33"/>
      <c r="N63" s="33">
        <f t="shared" si="48"/>
        <v>11</v>
      </c>
      <c r="P63" s="1" t="s">
        <v>34</v>
      </c>
      <c r="Q63" s="33">
        <f>IFERROR(VLOOKUP(P63,'[1]01'!$AG$3:$AL$158,2,FALSE),0)</f>
        <v>0</v>
      </c>
      <c r="R63" s="33">
        <f>IFERROR(VLOOKUP(P63,'[1]01'!$AG$3:$AL$158,3,FALSE),0)</f>
        <v>1</v>
      </c>
      <c r="S63" s="33">
        <f>IFERROR(VLOOKUP(P63,'[1]01'!$AG$3:$AL$158,4,FALSE),0)</f>
        <v>0</v>
      </c>
      <c r="T63" s="33">
        <f>IFERROR(VLOOKUP(P63,'[1]01'!$AG$3:$AL$158,5,FALSE),0)</f>
        <v>0</v>
      </c>
      <c r="U63" s="33"/>
      <c r="V63" s="33"/>
      <c r="W63" s="33"/>
      <c r="X63" s="33"/>
      <c r="Y63" s="33"/>
      <c r="Z63" s="33"/>
      <c r="AA63" s="33"/>
      <c r="AB63" s="33"/>
      <c r="AC63" s="33">
        <f t="shared" si="49"/>
        <v>1</v>
      </c>
    </row>
    <row r="64" spans="1:29" x14ac:dyDescent="0.25">
      <c r="A64" s="3" t="s">
        <v>7</v>
      </c>
      <c r="B64" s="33">
        <f>IFERROR(VLOOKUP(A64,'[1]01'!$T$3:$Y$161,2,FALSE),0)</f>
        <v>0</v>
      </c>
      <c r="C64" s="33">
        <f>IFERROR(VLOOKUP(A64,'[1]01'!$T$3:$Y$161,3,FALSE),0)</f>
        <v>0</v>
      </c>
      <c r="D64" s="34">
        <f>IFERROR(VLOOKUP(A64,'[1]01'!$T$3:$Y$161,4,FALSE),0)</f>
        <v>154</v>
      </c>
      <c r="E64" s="34">
        <f>IFERROR(VLOOKUP(A64,'[1]01'!$T$3:$Y$161,5,FALSE),0)</f>
        <v>0</v>
      </c>
      <c r="F64" s="34"/>
      <c r="G64" s="34"/>
      <c r="H64" s="34"/>
      <c r="I64" s="34"/>
      <c r="J64" s="34"/>
      <c r="K64" s="34"/>
      <c r="L64" s="34"/>
      <c r="M64" s="34"/>
      <c r="N64" s="33">
        <f t="shared" si="48"/>
        <v>154</v>
      </c>
      <c r="P64" s="3" t="s">
        <v>7</v>
      </c>
      <c r="Q64" s="33">
        <f>IFERROR(VLOOKUP(P64,'[1]01'!$AG$3:$AL$158,2,FALSE),0)</f>
        <v>0</v>
      </c>
      <c r="R64" s="33">
        <f>IFERROR(VLOOKUP(P64,'[1]01'!$AG$3:$AL$158,3,FALSE),0)</f>
        <v>0</v>
      </c>
      <c r="S64" s="34">
        <f>IFERROR(VLOOKUP(P64,'[1]01'!$AG$3:$AL$158,4,FALSE),0)</f>
        <v>0</v>
      </c>
      <c r="T64" s="34">
        <f>IFERROR(VLOOKUP(P64,'[1]01'!$AG$3:$AL$158,5,FALSE),0)</f>
        <v>0</v>
      </c>
      <c r="U64" s="34"/>
      <c r="V64" s="34"/>
      <c r="W64" s="34"/>
      <c r="X64" s="34"/>
      <c r="Y64" s="34"/>
      <c r="Z64" s="34"/>
      <c r="AA64" s="34"/>
      <c r="AB64" s="34"/>
      <c r="AC64" s="33">
        <f t="shared" si="49"/>
        <v>0</v>
      </c>
    </row>
    <row r="65" spans="1:29" x14ac:dyDescent="0.25">
      <c r="A65" s="7" t="s">
        <v>6</v>
      </c>
      <c r="B65" s="33">
        <f>IFERROR(VLOOKUP(A65,'[1]01'!$T$3:$Y$161,2,FALSE),0)</f>
        <v>0</v>
      </c>
      <c r="C65" s="33">
        <f>IFERROR(VLOOKUP(A65,'[1]01'!$T$3:$Y$161,3,FALSE),0)</f>
        <v>0</v>
      </c>
      <c r="D65" s="33">
        <f>IFERROR(VLOOKUP(A65,'[1]01'!$T$3:$Y$161,4,FALSE),0)</f>
        <v>10</v>
      </c>
      <c r="E65" s="33">
        <f>IFERROR(VLOOKUP(A65,'[1]01'!$T$3:$Y$161,5,FALSE),0)</f>
        <v>9</v>
      </c>
      <c r="F65" s="33"/>
      <c r="G65" s="33"/>
      <c r="H65" s="33"/>
      <c r="I65" s="33"/>
      <c r="J65" s="33"/>
      <c r="K65" s="33"/>
      <c r="L65" s="33"/>
      <c r="M65" s="33"/>
      <c r="N65" s="33">
        <f t="shared" si="48"/>
        <v>19</v>
      </c>
      <c r="P65" s="7" t="s">
        <v>6</v>
      </c>
      <c r="Q65" s="33">
        <f>IFERROR(VLOOKUP(P65,'[1]01'!$AG$3:$AL$158,2,FALSE),0)</f>
        <v>0</v>
      </c>
      <c r="R65" s="33">
        <f>IFERROR(VLOOKUP(P65,'[1]01'!$AG$3:$AL$158,3,FALSE),0)</f>
        <v>0</v>
      </c>
      <c r="S65" s="33">
        <f>IFERROR(VLOOKUP(P65,'[1]01'!$AG$3:$AL$158,4,FALSE),0)</f>
        <v>2</v>
      </c>
      <c r="T65" s="33">
        <f>IFERROR(VLOOKUP(P65,'[1]01'!$AG$3:$AL$158,5,FALSE),0)</f>
        <v>4</v>
      </c>
      <c r="U65" s="33"/>
      <c r="V65" s="33"/>
      <c r="W65" s="33"/>
      <c r="X65" s="33"/>
      <c r="Y65" s="33"/>
      <c r="Z65" s="33"/>
      <c r="AA65" s="33"/>
      <c r="AB65" s="33"/>
      <c r="AC65" s="33">
        <f t="shared" si="49"/>
        <v>6</v>
      </c>
    </row>
    <row r="66" spans="1:29" x14ac:dyDescent="0.25">
      <c r="A66" s="1" t="s">
        <v>4</v>
      </c>
      <c r="B66" s="33">
        <f>IFERROR(VLOOKUP(A66,'[1]01'!$T$3:$Y$161,2,FALSE),0)</f>
        <v>1</v>
      </c>
      <c r="C66" s="33">
        <f>IFERROR(VLOOKUP(A66,'[1]01'!$T$3:$Y$161,3,FALSE),0)</f>
        <v>0</v>
      </c>
      <c r="D66" s="35">
        <f>IFERROR(VLOOKUP(A66,'[1]01'!$T$3:$Y$161,4,FALSE),0)</f>
        <v>1</v>
      </c>
      <c r="E66" s="33">
        <f>IFERROR(VLOOKUP(A66,'[1]01'!$T$3:$Y$161,5,FALSE),0)</f>
        <v>0</v>
      </c>
      <c r="F66" s="33"/>
      <c r="G66" s="33"/>
      <c r="H66" s="33"/>
      <c r="I66" s="33"/>
      <c r="J66" s="33"/>
      <c r="K66" s="33"/>
      <c r="L66" s="33"/>
      <c r="M66" s="33"/>
      <c r="N66" s="33">
        <f t="shared" si="48"/>
        <v>2</v>
      </c>
      <c r="P66" s="1" t="s">
        <v>4</v>
      </c>
      <c r="Q66" s="33">
        <f>IFERROR(VLOOKUP(P66,'[1]01'!$AG$3:$AL$158,2,FALSE),0)</f>
        <v>0</v>
      </c>
      <c r="R66" s="33">
        <f>IFERROR(VLOOKUP(P66,'[1]01'!$AG$3:$AL$158,3,FALSE),0)</f>
        <v>2</v>
      </c>
      <c r="S66" s="35">
        <f>IFERROR(VLOOKUP(P66,'[1]01'!$AG$3:$AL$158,4,FALSE),0)</f>
        <v>0</v>
      </c>
      <c r="T66" s="33">
        <f>IFERROR(VLOOKUP(P66,'[1]01'!$AG$3:$AL$158,5,FALSE),0)</f>
        <v>2</v>
      </c>
      <c r="U66" s="33"/>
      <c r="V66" s="33"/>
      <c r="W66" s="33"/>
      <c r="X66" s="33"/>
      <c r="Y66" s="33"/>
      <c r="Z66" s="33"/>
      <c r="AA66" s="33"/>
      <c r="AB66" s="33"/>
      <c r="AC66" s="33">
        <f t="shared" si="49"/>
        <v>4</v>
      </c>
    </row>
    <row r="67" spans="1:29" x14ac:dyDescent="0.25">
      <c r="A67" s="3" t="s">
        <v>28</v>
      </c>
      <c r="B67" s="36">
        <f>IFERROR(VLOOKUP(A67,'[1]01'!$T$3:$Y$161,2,FALSE),0)</f>
        <v>0</v>
      </c>
      <c r="C67" s="36">
        <f>IFERROR(VLOOKUP(A67,'[1]01'!$T$3:$Y$161,3,FALSE),0)</f>
        <v>0</v>
      </c>
      <c r="D67" s="37">
        <f>IFERROR(VLOOKUP(A67,'[1]01'!$T$3:$Y$161,4,FALSE),0)</f>
        <v>0</v>
      </c>
      <c r="E67" s="37">
        <f>IFERROR(VLOOKUP(A67,'[1]01'!$T$3:$Y$161,5,FALSE),0)</f>
        <v>0</v>
      </c>
      <c r="F67" s="37"/>
      <c r="G67" s="37"/>
      <c r="H67" s="37"/>
      <c r="I67" s="37"/>
      <c r="J67" s="37"/>
      <c r="K67" s="37"/>
      <c r="L67" s="37"/>
      <c r="M67" s="37"/>
      <c r="N67" s="33">
        <f t="shared" si="48"/>
        <v>0</v>
      </c>
      <c r="P67" s="3" t="s">
        <v>28</v>
      </c>
      <c r="Q67" s="36">
        <f>IFERROR(VLOOKUP(P67,'[1]01'!$AG$3:$AL$158,2,FALSE),0)</f>
        <v>0</v>
      </c>
      <c r="R67" s="36">
        <f>IFERROR(VLOOKUP(P67,'[1]01'!$AG$3:$AL$158,3,FALSE),0)</f>
        <v>0</v>
      </c>
      <c r="S67" s="37">
        <f>IFERROR(VLOOKUP(P67,'[1]01'!$AG$3:$AL$158,4,FALSE),0)</f>
        <v>0</v>
      </c>
      <c r="T67" s="37">
        <f>IFERROR(VLOOKUP(P67,'[1]01'!$AG$3:$AL$158,5,FALSE),0)</f>
        <v>0</v>
      </c>
      <c r="U67" s="37"/>
      <c r="V67" s="37"/>
      <c r="W67" s="37"/>
      <c r="X67" s="37"/>
      <c r="Y67" s="37"/>
      <c r="Z67" s="37"/>
      <c r="AA67" s="37"/>
      <c r="AB67" s="37"/>
      <c r="AC67" s="33">
        <f t="shared" si="49"/>
        <v>0</v>
      </c>
    </row>
    <row r="68" spans="1:29" x14ac:dyDescent="0.25">
      <c r="A68" s="3" t="s">
        <v>27</v>
      </c>
      <c r="B68" s="36">
        <f>IFERROR(VLOOKUP(A68,'[1]01'!$T$3:$Y$161,2,FALSE),0)</f>
        <v>0</v>
      </c>
      <c r="C68" s="36">
        <f>IFERROR(VLOOKUP(A68,'[1]01'!$T$3:$Y$161,3,FALSE),0)</f>
        <v>0</v>
      </c>
      <c r="D68" s="37">
        <f>IFERROR(VLOOKUP(A68,'[1]01'!$T$3:$Y$161,4,FALSE),0)</f>
        <v>21</v>
      </c>
      <c r="E68" s="37">
        <f>IFERROR(VLOOKUP(A68,'[1]01'!$T$3:$Y$161,5,FALSE),0)</f>
        <v>0</v>
      </c>
      <c r="F68" s="37"/>
      <c r="G68" s="37"/>
      <c r="H68" s="37"/>
      <c r="I68" s="37"/>
      <c r="J68" s="37"/>
      <c r="K68" s="37"/>
      <c r="L68" s="37"/>
      <c r="M68" s="37"/>
      <c r="N68" s="33">
        <f t="shared" si="48"/>
        <v>21</v>
      </c>
      <c r="P68" s="3" t="s">
        <v>27</v>
      </c>
      <c r="Q68" s="36">
        <f>IFERROR(VLOOKUP(P68,'[1]01'!$AG$3:$AL$158,2,FALSE),0)</f>
        <v>0</v>
      </c>
      <c r="R68" s="36">
        <f>IFERROR(VLOOKUP(P68,'[1]01'!$AG$3:$AL$158,3,FALSE),0)</f>
        <v>0</v>
      </c>
      <c r="S68" s="37">
        <f>IFERROR(VLOOKUP(P68,'[1]01'!$AG$3:$AL$158,4,FALSE),0)</f>
        <v>0</v>
      </c>
      <c r="T68" s="37">
        <f>IFERROR(VLOOKUP(P68,'[1]01'!$AG$3:$AL$158,5,FALSE),0)</f>
        <v>0</v>
      </c>
      <c r="U68" s="37"/>
      <c r="V68" s="37"/>
      <c r="W68" s="37"/>
      <c r="X68" s="37"/>
      <c r="Y68" s="37"/>
      <c r="Z68" s="37"/>
      <c r="AA68" s="37"/>
      <c r="AB68" s="37"/>
      <c r="AC68" s="33">
        <f t="shared" si="49"/>
        <v>0</v>
      </c>
    </row>
    <row r="69" spans="1:29" ht="15.75" thickBot="1" x14ac:dyDescent="0.3">
      <c r="A69" s="3" t="s">
        <v>5</v>
      </c>
      <c r="B69" s="36">
        <f>IFERROR(VLOOKUP(A69,'[1]01'!$T$3:$Y$161,2,FALSE),0)</f>
        <v>0</v>
      </c>
      <c r="C69" s="36">
        <f>IFERROR(VLOOKUP(A69,'[1]01'!$T$3:$Y$161,3,FALSE),0)</f>
        <v>0</v>
      </c>
      <c r="D69" s="37">
        <f>IFERROR(VLOOKUP(A69,'[1]01'!$T$3:$Y$161,4,FALSE),0)</f>
        <v>0</v>
      </c>
      <c r="E69" s="37">
        <f>IFERROR(VLOOKUP(A69,'[1]01'!$T$3:$Y$161,5,FALSE),0)</f>
        <v>0</v>
      </c>
      <c r="F69" s="37"/>
      <c r="G69" s="37"/>
      <c r="H69" s="37"/>
      <c r="I69" s="37"/>
      <c r="J69" s="37"/>
      <c r="K69" s="37"/>
      <c r="L69" s="37"/>
      <c r="M69" s="37"/>
      <c r="N69" s="33">
        <f t="shared" si="48"/>
        <v>0</v>
      </c>
      <c r="P69" s="3" t="s">
        <v>5</v>
      </c>
      <c r="Q69" s="36">
        <f>IFERROR(VLOOKUP(P69,'[1]01'!$AG$3:$AL$158,2,FALSE),0)</f>
        <v>0</v>
      </c>
      <c r="R69" s="36">
        <f>IFERROR(VLOOKUP(P69,'[1]01'!$AG$3:$AL$158,3,FALSE),0)</f>
        <v>0</v>
      </c>
      <c r="S69" s="37">
        <f>IFERROR(VLOOKUP(P69,'[1]01'!$AG$3:$AL$158,4,FALSE),0)</f>
        <v>0</v>
      </c>
      <c r="T69" s="37">
        <f>IFERROR(VLOOKUP(P69,'[1]01'!$AG$3:$AL$158,5,FALSE),0)</f>
        <v>0</v>
      </c>
      <c r="U69" s="37"/>
      <c r="V69" s="37"/>
      <c r="W69" s="37"/>
      <c r="X69" s="37"/>
      <c r="Y69" s="37"/>
      <c r="Z69" s="37"/>
      <c r="AA69" s="37"/>
      <c r="AB69" s="37"/>
      <c r="AC69" s="33">
        <f t="shared" si="49"/>
        <v>0</v>
      </c>
    </row>
    <row r="70" spans="1:29" x14ac:dyDescent="0.25">
      <c r="A70" s="15" t="s">
        <v>35</v>
      </c>
      <c r="B70" s="36"/>
      <c r="C70" s="36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P70" s="15" t="s">
        <v>35</v>
      </c>
      <c r="Q70" s="36"/>
      <c r="R70" s="36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</row>
    <row r="71" spans="1:29" x14ac:dyDescent="0.25">
      <c r="A71" s="3" t="s">
        <v>36</v>
      </c>
      <c r="B71" s="36">
        <f>IFERROR(VLOOKUP(A71,'[1]01'!$T$3:$Y$161,2,FALSE),0)</f>
        <v>0</v>
      </c>
      <c r="C71" s="36">
        <f>IFERROR(VLOOKUP(A71,'[1]01'!$T$3:$Y$161,3,FALSE),0)</f>
        <v>0</v>
      </c>
      <c r="D71" s="37">
        <f>IFERROR(VLOOKUP(A71,'[1]01'!$T$3:$Y$161,4,FALSE),0)</f>
        <v>0</v>
      </c>
      <c r="E71" s="37">
        <f>IFERROR(VLOOKUP(A71,'[1]01'!$T$3:$Y$161,5,FALSE),0)</f>
        <v>0</v>
      </c>
      <c r="F71" s="37"/>
      <c r="G71" s="37"/>
      <c r="H71" s="37"/>
      <c r="I71" s="37"/>
      <c r="J71" s="37"/>
      <c r="K71" s="37"/>
      <c r="L71" s="37"/>
      <c r="M71" s="37"/>
      <c r="N71" s="37">
        <f>SUM(B71:M71)</f>
        <v>0</v>
      </c>
      <c r="P71" s="3" t="s">
        <v>36</v>
      </c>
      <c r="Q71" s="36">
        <f>IFERROR(VLOOKUP(P71,'[1]01'!$AG$3:$AL$158,2,FALSE),0)</f>
        <v>0</v>
      </c>
      <c r="R71" s="36">
        <f>IFERROR(VLOOKUP(P71,'[1]01'!$AG$3:$AL$158,3,FALSE),0)</f>
        <v>0</v>
      </c>
      <c r="S71" s="37">
        <f>IFERROR(VLOOKUP(P71,'[1]01'!$AG$3:$AL$158,4,FALSE),0)</f>
        <v>0</v>
      </c>
      <c r="T71" s="37">
        <f>IFERROR(VLOOKUP(P71,'[1]01'!$AG$3:$AL$158,5,FALSE),0)</f>
        <v>0</v>
      </c>
      <c r="U71" s="37"/>
      <c r="V71" s="37"/>
      <c r="W71" s="37"/>
      <c r="X71" s="37"/>
      <c r="Y71" s="37"/>
      <c r="Z71" s="37"/>
      <c r="AA71" s="37"/>
      <c r="AB71" s="37"/>
      <c r="AC71" s="37">
        <f>SUM(Q71:AB71)</f>
        <v>0</v>
      </c>
    </row>
    <row r="72" spans="1:29" x14ac:dyDescent="0.25">
      <c r="A72" s="3" t="s">
        <v>37</v>
      </c>
      <c r="B72" s="36">
        <f>IFERROR(VLOOKUP(A72,'[1]01'!$T$3:$Y$161,2,FALSE),0)</f>
        <v>0</v>
      </c>
      <c r="C72" s="36">
        <f>IFERROR(VLOOKUP(A72,'[1]01'!$T$3:$Y$161,3,FALSE),0)</f>
        <v>0</v>
      </c>
      <c r="D72" s="37">
        <f>IFERROR(VLOOKUP(A72,'[1]01'!$T$3:$Y$161,4,FALSE),0)</f>
        <v>0</v>
      </c>
      <c r="E72" s="37">
        <f>IFERROR(VLOOKUP(A72,'[1]01'!$T$3:$Y$161,5,FALSE),0)</f>
        <v>0</v>
      </c>
      <c r="F72" s="37"/>
      <c r="G72" s="37"/>
      <c r="H72" s="37"/>
      <c r="I72" s="37"/>
      <c r="J72" s="37"/>
      <c r="K72" s="37"/>
      <c r="L72" s="37"/>
      <c r="M72" s="37"/>
      <c r="N72" s="37">
        <f t="shared" ref="N72:N75" si="50">SUM(B72:M72)</f>
        <v>0</v>
      </c>
      <c r="P72" s="3" t="s">
        <v>37</v>
      </c>
      <c r="Q72" s="36">
        <f>IFERROR(VLOOKUP(P72,'[1]01'!$AG$3:$AL$158,2,FALSE),0)</f>
        <v>0</v>
      </c>
      <c r="R72" s="36">
        <f>IFERROR(VLOOKUP(P72,'[1]01'!$AG$3:$AL$158,3,FALSE),0)</f>
        <v>0</v>
      </c>
      <c r="S72" s="37">
        <f>IFERROR(VLOOKUP(P72,'[1]01'!$AG$3:$AL$158,4,FALSE),0)</f>
        <v>0</v>
      </c>
      <c r="T72" s="37">
        <f>IFERROR(VLOOKUP(P72,'[1]01'!$AG$3:$AL$158,5,FALSE),0)</f>
        <v>0</v>
      </c>
      <c r="U72" s="37"/>
      <c r="V72" s="37"/>
      <c r="W72" s="37"/>
      <c r="X72" s="37"/>
      <c r="Y72" s="37"/>
      <c r="Z72" s="37"/>
      <c r="AA72" s="37"/>
      <c r="AB72" s="37"/>
      <c r="AC72" s="37">
        <f t="shared" ref="AC72:AC75" si="51">SUM(Q72:AB72)</f>
        <v>0</v>
      </c>
    </row>
    <row r="73" spans="1:29" x14ac:dyDescent="0.25">
      <c r="A73" s="3" t="s">
        <v>38</v>
      </c>
      <c r="B73" s="36">
        <f>IFERROR(VLOOKUP(A73,'[1]01'!$T$3:$Y$161,2,FALSE),0)</f>
        <v>0</v>
      </c>
      <c r="C73" s="36">
        <f>IFERROR(VLOOKUP(A73,'[1]01'!$T$3:$Y$161,3,FALSE),0)</f>
        <v>0</v>
      </c>
      <c r="D73" s="37">
        <f>IFERROR(VLOOKUP(A73,'[1]01'!$T$3:$Y$161,4,FALSE),0)</f>
        <v>0</v>
      </c>
      <c r="E73" s="37">
        <f>IFERROR(VLOOKUP(A73,'[1]01'!$T$3:$Y$161,5,FALSE),0)</f>
        <v>0</v>
      </c>
      <c r="F73" s="37"/>
      <c r="G73" s="37"/>
      <c r="H73" s="37"/>
      <c r="I73" s="37"/>
      <c r="J73" s="37"/>
      <c r="K73" s="37"/>
      <c r="L73" s="37"/>
      <c r="M73" s="37"/>
      <c r="N73" s="37">
        <f t="shared" si="50"/>
        <v>0</v>
      </c>
      <c r="P73" s="3" t="s">
        <v>38</v>
      </c>
      <c r="Q73" s="36">
        <f>IFERROR(VLOOKUP(P73,'[1]01'!$AG$3:$AL$158,2,FALSE),0)</f>
        <v>0</v>
      </c>
      <c r="R73" s="36">
        <f>IFERROR(VLOOKUP(P73,'[1]01'!$AG$3:$AL$158,3,FALSE),0)</f>
        <v>0</v>
      </c>
      <c r="S73" s="37">
        <f>IFERROR(VLOOKUP(P73,'[1]01'!$AG$3:$AL$158,4,FALSE),0)</f>
        <v>1</v>
      </c>
      <c r="T73" s="37">
        <f>IFERROR(VLOOKUP(P73,'[1]01'!$AG$3:$AL$158,5,FALSE),0)</f>
        <v>0</v>
      </c>
      <c r="U73" s="37"/>
      <c r="V73" s="37"/>
      <c r="W73" s="37"/>
      <c r="X73" s="37"/>
      <c r="Y73" s="37"/>
      <c r="Z73" s="37"/>
      <c r="AA73" s="37"/>
      <c r="AB73" s="37"/>
      <c r="AC73" s="37">
        <f t="shared" si="51"/>
        <v>1</v>
      </c>
    </row>
    <row r="74" spans="1:29" x14ac:dyDescent="0.25">
      <c r="A74" s="3" t="s">
        <v>39</v>
      </c>
      <c r="B74" s="36">
        <f>IFERROR(VLOOKUP(A74,'[1]01'!$T$3:$Y$161,2,FALSE),0)</f>
        <v>0</v>
      </c>
      <c r="C74" s="36">
        <f>IFERROR(VLOOKUP(A74,'[1]01'!$T$3:$Y$161,3,FALSE),0)</f>
        <v>0</v>
      </c>
      <c r="D74" s="37">
        <f>IFERROR(VLOOKUP(A74,'[1]01'!$T$3:$Y$161,4,FALSE),0)</f>
        <v>7</v>
      </c>
      <c r="E74" s="37">
        <f>IFERROR(VLOOKUP(A74,'[1]01'!$T$3:$Y$161,5,FALSE),0)</f>
        <v>15</v>
      </c>
      <c r="F74" s="37"/>
      <c r="G74" s="37"/>
      <c r="H74" s="37"/>
      <c r="I74" s="37"/>
      <c r="J74" s="37"/>
      <c r="K74" s="37"/>
      <c r="L74" s="37"/>
      <c r="M74" s="37"/>
      <c r="N74" s="37">
        <f t="shared" si="50"/>
        <v>22</v>
      </c>
      <c r="P74" s="3" t="s">
        <v>39</v>
      </c>
      <c r="Q74" s="36">
        <f>IFERROR(VLOOKUP(P74,'[1]01'!$AG$3:$AL$158,2,FALSE),0)</f>
        <v>0</v>
      </c>
      <c r="R74" s="36">
        <f>IFERROR(VLOOKUP(P74,'[1]01'!$AG$3:$AL$158,3,FALSE),0)</f>
        <v>0</v>
      </c>
      <c r="S74" s="37">
        <f>IFERROR(VLOOKUP(P74,'[1]01'!$AG$3:$AL$158,4,FALSE),0)</f>
        <v>0</v>
      </c>
      <c r="T74" s="37">
        <f>IFERROR(VLOOKUP(P74,'[1]01'!$AG$3:$AL$158,5,FALSE),0)</f>
        <v>0</v>
      </c>
      <c r="U74" s="37"/>
      <c r="V74" s="37"/>
      <c r="W74" s="37"/>
      <c r="X74" s="37"/>
      <c r="Y74" s="37"/>
      <c r="Z74" s="37"/>
      <c r="AA74" s="37"/>
      <c r="AB74" s="37"/>
      <c r="AC74" s="37">
        <f t="shared" si="51"/>
        <v>0</v>
      </c>
    </row>
    <row r="75" spans="1:29" x14ac:dyDescent="0.25">
      <c r="A75" s="3" t="s">
        <v>40</v>
      </c>
      <c r="B75" s="36">
        <f>IFERROR(VLOOKUP(A75,'[1]01'!$T$3:$Y$161,2,FALSE),0)</f>
        <v>61</v>
      </c>
      <c r="C75" s="36">
        <f>IFERROR(VLOOKUP(A75,'[1]01'!$T$3:$Y$161,3,FALSE),0)</f>
        <v>0</v>
      </c>
      <c r="D75" s="37">
        <f>IFERROR(VLOOKUP(A75,'[1]01'!$T$3:$Y$161,4,FALSE),0)</f>
        <v>359</v>
      </c>
      <c r="E75" s="37">
        <f>IFERROR(VLOOKUP(A75,'[1]01'!$T$3:$Y$161,5,FALSE),0)</f>
        <v>0</v>
      </c>
      <c r="F75" s="37"/>
      <c r="G75" s="37"/>
      <c r="H75" s="37"/>
      <c r="I75" s="37"/>
      <c r="J75" s="37"/>
      <c r="K75" s="37"/>
      <c r="L75" s="37"/>
      <c r="M75" s="37"/>
      <c r="N75" s="37">
        <f t="shared" si="50"/>
        <v>420</v>
      </c>
      <c r="P75" s="3" t="s">
        <v>40</v>
      </c>
      <c r="Q75" s="36">
        <f>IFERROR(VLOOKUP(P75,'[1]01'!$AG$3:$AL$158,2,FALSE),0)</f>
        <v>0</v>
      </c>
      <c r="R75" s="36">
        <f>IFERROR(VLOOKUP(P75,'[1]01'!$AG$3:$AL$158,3,FALSE),0)</f>
        <v>0</v>
      </c>
      <c r="S75" s="37">
        <f>IFERROR(VLOOKUP(P75,'[1]01'!$AG$3:$AL$158,4,FALSE),0)</f>
        <v>0</v>
      </c>
      <c r="T75" s="37">
        <f>IFERROR(VLOOKUP(P75,'[1]01'!$AG$3:$AL$158,5,FALSE),0)</f>
        <v>2</v>
      </c>
      <c r="U75" s="37"/>
      <c r="V75" s="37"/>
      <c r="W75" s="37"/>
      <c r="X75" s="37"/>
      <c r="Y75" s="37"/>
      <c r="Z75" s="37"/>
      <c r="AA75" s="37"/>
      <c r="AB75" s="37"/>
      <c r="AC75" s="37">
        <f t="shared" si="51"/>
        <v>2</v>
      </c>
    </row>
    <row r="76" spans="1:29" x14ac:dyDescent="0.25">
      <c r="A76" s="3" t="s">
        <v>41</v>
      </c>
      <c r="B76" s="36">
        <f>IFERROR(VLOOKUP(A76,'[1]01'!$T$3:$Y$161,2,FALSE),0)</f>
        <v>0</v>
      </c>
      <c r="C76" s="36">
        <f>IFERROR(VLOOKUP(A76,'[1]01'!$T$3:$Y$161,3,FALSE),0)</f>
        <v>0</v>
      </c>
      <c r="D76" s="37">
        <f>IFERROR(VLOOKUP(A76,'[1]01'!$T$3:$Y$161,4,FALSE),0)</f>
        <v>21</v>
      </c>
      <c r="E76" s="37">
        <f>IFERROR(VLOOKUP(A76,'[1]01'!$T$3:$Y$161,5,FALSE),0)</f>
        <v>0</v>
      </c>
      <c r="F76" s="37"/>
      <c r="G76" s="37"/>
      <c r="H76" s="37"/>
      <c r="I76" s="37"/>
      <c r="J76" s="37"/>
      <c r="K76" s="37"/>
      <c r="L76" s="37"/>
      <c r="M76" s="37"/>
      <c r="N76" s="37">
        <f>SUM(B76:M76)</f>
        <v>21</v>
      </c>
      <c r="P76" s="3" t="s">
        <v>41</v>
      </c>
      <c r="Q76" s="36">
        <f>IFERROR(VLOOKUP(P76,'[1]01'!$AG$3:$AL$158,2,FALSE),0)</f>
        <v>0</v>
      </c>
      <c r="R76" s="36">
        <f>IFERROR(VLOOKUP(P76,'[1]01'!$AG$3:$AL$158,3,FALSE),0)</f>
        <v>0</v>
      </c>
      <c r="S76" s="37">
        <f>IFERROR(VLOOKUP(P76,'[1]01'!$AG$3:$AL$158,4,FALSE),0)</f>
        <v>0</v>
      </c>
      <c r="T76" s="37">
        <f>IFERROR(VLOOKUP(P76,'[1]01'!$AG$3:$AL$158,5,FALSE),0)</f>
        <v>0</v>
      </c>
      <c r="U76" s="37"/>
      <c r="V76" s="37"/>
      <c r="W76" s="37"/>
      <c r="X76" s="37"/>
      <c r="Y76" s="37"/>
      <c r="Z76" s="37"/>
      <c r="AA76" s="37"/>
      <c r="AB76" s="37"/>
      <c r="AC76" s="37">
        <f>SUM(Q76:AB76)</f>
        <v>0</v>
      </c>
    </row>
  </sheetData>
  <mergeCells count="12">
    <mergeCell ref="A53:A55"/>
    <mergeCell ref="B53:N54"/>
    <mergeCell ref="P1:P3"/>
    <mergeCell ref="Q1:AC2"/>
    <mergeCell ref="P27:P29"/>
    <mergeCell ref="Q27:AC28"/>
    <mergeCell ref="P53:P55"/>
    <mergeCell ref="Q53:AC54"/>
    <mergeCell ref="B1:N2"/>
    <mergeCell ref="A1:A3"/>
    <mergeCell ref="A27:A29"/>
    <mergeCell ref="B27:N28"/>
  </mergeCells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zoomScale="80" zoomScaleNormal="80" workbookViewId="0">
      <selection sqref="A1:A3"/>
    </sheetView>
  </sheetViews>
  <sheetFormatPr baseColWidth="10" defaultRowHeight="15" x14ac:dyDescent="0.25"/>
  <cols>
    <col min="1" max="1" width="35.85546875" bestFit="1" customWidth="1"/>
    <col min="2" max="2" width="8.85546875" customWidth="1"/>
    <col min="3" max="3" width="11.5703125" bestFit="1" customWidth="1"/>
    <col min="4" max="4" width="8.85546875" bestFit="1" customWidth="1"/>
    <col min="5" max="5" width="8.7109375" bestFit="1" customWidth="1"/>
    <col min="6" max="6" width="7.42578125" bestFit="1" customWidth="1"/>
    <col min="7" max="7" width="7.28515625" bestFit="1" customWidth="1"/>
    <col min="8" max="8" width="7" bestFit="1" customWidth="1"/>
    <col min="9" max="9" width="9.85546875" bestFit="1" customWidth="1"/>
    <col min="10" max="10" width="9.5703125" bestFit="1" customWidth="1"/>
    <col min="11" max="11" width="11" bestFit="1" customWidth="1"/>
    <col min="12" max="12" width="9.85546875" bestFit="1" customWidth="1"/>
    <col min="13" max="13" width="9.140625" bestFit="1" customWidth="1"/>
    <col min="14" max="14" width="8.7109375" bestFit="1" customWidth="1"/>
  </cols>
  <sheetData>
    <row r="1" spans="1:14" x14ac:dyDescent="0.25">
      <c r="A1" s="40" t="s">
        <v>0</v>
      </c>
      <c r="B1" s="43" t="s">
        <v>74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5"/>
    </row>
    <row r="2" spans="1:14" ht="15.75" thickBot="1" x14ac:dyDescent="0.3">
      <c r="A2" s="41"/>
      <c r="B2" s="46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8"/>
    </row>
    <row r="3" spans="1:14" ht="15.75" thickBot="1" x14ac:dyDescent="0.3">
      <c r="A3" s="42"/>
      <c r="B3" s="11" t="s">
        <v>9</v>
      </c>
      <c r="C3" s="12" t="s">
        <v>10</v>
      </c>
      <c r="D3" s="13" t="s">
        <v>11</v>
      </c>
      <c r="E3" s="13" t="s">
        <v>12</v>
      </c>
      <c r="F3" s="13" t="s">
        <v>13</v>
      </c>
      <c r="G3" s="13" t="s">
        <v>14</v>
      </c>
      <c r="H3" s="13" t="s">
        <v>15</v>
      </c>
      <c r="I3" s="13" t="s">
        <v>16</v>
      </c>
      <c r="J3" s="13" t="s">
        <v>17</v>
      </c>
      <c r="K3" s="13" t="s">
        <v>18</v>
      </c>
      <c r="L3" s="13" t="s">
        <v>19</v>
      </c>
      <c r="M3" s="13" t="s">
        <v>20</v>
      </c>
      <c r="N3" s="14" t="s">
        <v>29</v>
      </c>
    </row>
    <row r="4" spans="1:14" x14ac:dyDescent="0.25">
      <c r="A4" s="1" t="s">
        <v>2</v>
      </c>
      <c r="B4" s="33">
        <f>IFERROR(VLOOKUP(A4,'[1]02'!$G$3:$L$73,2,FALSE),0)</f>
        <v>0</v>
      </c>
      <c r="C4" s="33">
        <f>IFERROR(VLOOKUP(A4,'[1]02'!$G$3:$L$73,3,FALSE),0)</f>
        <v>0</v>
      </c>
      <c r="D4" s="33">
        <f>IFERROR(VLOOKUP(A4,'[1]02'!$G$3:$L$73,4,FALSE),0)</f>
        <v>2</v>
      </c>
      <c r="E4" s="33">
        <f>IFERROR(VLOOKUP(A4,'[1]02'!$G$3:$L$73,5,FALSE),0)</f>
        <v>1650</v>
      </c>
      <c r="F4" s="33"/>
      <c r="G4" s="33"/>
      <c r="H4" s="33"/>
      <c r="I4" s="33"/>
      <c r="J4" s="33"/>
      <c r="K4" s="33"/>
      <c r="L4" s="33"/>
      <c r="M4" s="33"/>
      <c r="N4" s="33">
        <f>SUM(B4:M4)</f>
        <v>1652</v>
      </c>
    </row>
    <row r="5" spans="1:14" x14ac:dyDescent="0.25">
      <c r="A5" s="1" t="s">
        <v>30</v>
      </c>
      <c r="B5" s="33">
        <f>IFERROR(VLOOKUP(A5,'[1]02'!$G$3:$L$73,2,FALSE),0)</f>
        <v>0</v>
      </c>
      <c r="C5" s="33">
        <f>IFERROR(VLOOKUP(A5,'[1]02'!$G$3:$L$73,3,FALSE),0)</f>
        <v>0</v>
      </c>
      <c r="D5" s="33">
        <f>IFERROR(VLOOKUP(A5,'[1]02'!$G$3:$L$73,4,FALSE),0)</f>
        <v>0</v>
      </c>
      <c r="E5" s="33">
        <f>IFERROR(VLOOKUP(A5,'[1]02'!$G$3:$L$73,5,FALSE),0)</f>
        <v>0</v>
      </c>
      <c r="F5" s="33"/>
      <c r="G5" s="33"/>
      <c r="H5" s="33"/>
      <c r="I5" s="33"/>
      <c r="J5" s="33"/>
      <c r="K5" s="33"/>
      <c r="L5" s="33"/>
      <c r="M5" s="33"/>
      <c r="N5" s="33">
        <f t="shared" ref="N5:N17" si="0">SUM(B5:M5)</f>
        <v>0</v>
      </c>
    </row>
    <row r="6" spans="1:14" x14ac:dyDescent="0.25">
      <c r="A6" s="2" t="s">
        <v>3</v>
      </c>
      <c r="B6" s="33">
        <f>IFERROR(VLOOKUP(A6,'[1]02'!$G$3:$L$73,2,FALSE),0)</f>
        <v>1452</v>
      </c>
      <c r="C6" s="33">
        <f>IFERROR(VLOOKUP(A6,'[1]02'!$G$3:$L$73,3,FALSE),0)</f>
        <v>1547</v>
      </c>
      <c r="D6" s="33">
        <f>IFERROR(VLOOKUP(A6,'[1]02'!$G$3:$L$73,4,FALSE),0)</f>
        <v>1900</v>
      </c>
      <c r="E6" s="33">
        <f>IFERROR(VLOOKUP(A6,'[1]02'!$G$3:$L$73,5,FALSE),0)</f>
        <v>1413</v>
      </c>
      <c r="F6" s="33"/>
      <c r="G6" s="33"/>
      <c r="H6" s="33"/>
      <c r="I6" s="33"/>
      <c r="J6" s="33"/>
      <c r="K6" s="33"/>
      <c r="L6" s="33"/>
      <c r="M6" s="33"/>
      <c r="N6" s="33">
        <f t="shared" si="0"/>
        <v>6312</v>
      </c>
    </row>
    <row r="7" spans="1:14" x14ac:dyDescent="0.25">
      <c r="A7" s="2" t="s">
        <v>31</v>
      </c>
      <c r="B7" s="33">
        <f>IFERROR(VLOOKUP(A7,'[1]02'!$G$3:$L$73,2,FALSE),0)</f>
        <v>5</v>
      </c>
      <c r="C7" s="33">
        <f>IFERROR(VLOOKUP(A7,'[1]02'!$G$3:$L$73,3,FALSE),0)</f>
        <v>2</v>
      </c>
      <c r="D7" s="33">
        <f>IFERROR(VLOOKUP(A7,'[1]02'!$G$3:$L$73,4,FALSE),0)</f>
        <v>2</v>
      </c>
      <c r="E7" s="33">
        <f>IFERROR(VLOOKUP(A7,'[1]02'!$G$3:$L$73,5,FALSE),0)</f>
        <v>1</v>
      </c>
      <c r="F7" s="33"/>
      <c r="G7" s="33"/>
      <c r="H7" s="33"/>
      <c r="I7" s="33"/>
      <c r="J7" s="33"/>
      <c r="K7" s="33"/>
      <c r="L7" s="33"/>
      <c r="M7" s="33"/>
      <c r="N7" s="33">
        <f t="shared" si="0"/>
        <v>10</v>
      </c>
    </row>
    <row r="8" spans="1:14" x14ac:dyDescent="0.25">
      <c r="A8" s="2" t="s">
        <v>32</v>
      </c>
      <c r="B8" s="33">
        <f>IFERROR(VLOOKUP(A8,'[1]02'!$G$3:$L$73,2,FALSE),0)</f>
        <v>0</v>
      </c>
      <c r="C8" s="33">
        <f>IFERROR(VLOOKUP(A8,'[1]02'!$G$3:$L$73,3,FALSE),0)</f>
        <v>0</v>
      </c>
      <c r="D8" s="33">
        <f>IFERROR(VLOOKUP(A8,'[1]02'!$G$3:$L$73,4,FALSE),0)</f>
        <v>0</v>
      </c>
      <c r="E8" s="33">
        <f>IFERROR(VLOOKUP(A8,'[1]02'!$G$3:$L$73,5,FALSE),0)</f>
        <v>0</v>
      </c>
      <c r="F8" s="33"/>
      <c r="G8" s="33"/>
      <c r="H8" s="33"/>
      <c r="I8" s="33"/>
      <c r="J8" s="33"/>
      <c r="K8" s="33"/>
      <c r="L8" s="33"/>
      <c r="M8" s="33"/>
      <c r="N8" s="33">
        <f t="shared" si="0"/>
        <v>0</v>
      </c>
    </row>
    <row r="9" spans="1:14" x14ac:dyDescent="0.25">
      <c r="A9" s="2" t="s">
        <v>33</v>
      </c>
      <c r="B9" s="33">
        <f>IFERROR(VLOOKUP(A9,'[1]02'!$G$3:$L$73,2,FALSE),0)</f>
        <v>0</v>
      </c>
      <c r="C9" s="33">
        <f>IFERROR(VLOOKUP(A9,'[1]02'!$G$3:$L$73,3,FALSE),0)</f>
        <v>1</v>
      </c>
      <c r="D9" s="33">
        <f>IFERROR(VLOOKUP(A9,'[1]02'!$G$3:$L$73,4,FALSE),0)</f>
        <v>94</v>
      </c>
      <c r="E9" s="33">
        <f>IFERROR(VLOOKUP(A9,'[1]02'!$G$3:$L$73,5,FALSE),0)</f>
        <v>596</v>
      </c>
      <c r="F9" s="33"/>
      <c r="G9" s="33"/>
      <c r="H9" s="33"/>
      <c r="I9" s="33"/>
      <c r="J9" s="33"/>
      <c r="K9" s="33"/>
      <c r="L9" s="33"/>
      <c r="M9" s="33"/>
      <c r="N9" s="33">
        <f t="shared" si="0"/>
        <v>691</v>
      </c>
    </row>
    <row r="10" spans="1:14" x14ac:dyDescent="0.25">
      <c r="A10" s="3" t="s">
        <v>8</v>
      </c>
      <c r="B10" s="33">
        <f>IFERROR(VLOOKUP(A10,'[1]02'!$G$3:$L$73,2,FALSE),0)</f>
        <v>0</v>
      </c>
      <c r="C10" s="33">
        <f>IFERROR(VLOOKUP(A10,'[1]02'!$G$3:$L$73,3,FALSE),0)</f>
        <v>0</v>
      </c>
      <c r="D10" s="34">
        <f>IFERROR(VLOOKUP(A10,'[1]02'!$G$3:$L$73,4,FALSE),0)</f>
        <v>0</v>
      </c>
      <c r="E10" s="34">
        <f>IFERROR(VLOOKUP(A10,'[1]02'!$G$3:$L$73,5,FALSE),0)</f>
        <v>0</v>
      </c>
      <c r="F10" s="34"/>
      <c r="G10" s="34"/>
      <c r="H10" s="34"/>
      <c r="I10" s="34"/>
      <c r="J10" s="34"/>
      <c r="K10" s="34"/>
      <c r="L10" s="34"/>
      <c r="M10" s="34"/>
      <c r="N10" s="33">
        <f t="shared" si="0"/>
        <v>0</v>
      </c>
    </row>
    <row r="11" spans="1:14" x14ac:dyDescent="0.25">
      <c r="A11" s="1" t="s">
        <v>34</v>
      </c>
      <c r="B11" s="33">
        <f>IFERROR(VLOOKUP(A11,'[1]02'!$G$3:$L$73,2,FALSE),0)</f>
        <v>68</v>
      </c>
      <c r="C11" s="33">
        <f>IFERROR(VLOOKUP(A11,'[1]02'!$G$3:$L$73,3,FALSE),0)</f>
        <v>53</v>
      </c>
      <c r="D11" s="33">
        <f>IFERROR(VLOOKUP(A11,'[1]02'!$G$3:$L$73,4,FALSE),0)</f>
        <v>52</v>
      </c>
      <c r="E11" s="33">
        <f>IFERROR(VLOOKUP(A11,'[1]02'!$G$3:$L$73,5,FALSE),0)</f>
        <v>67</v>
      </c>
      <c r="F11" s="33"/>
      <c r="G11" s="33"/>
      <c r="H11" s="33"/>
      <c r="I11" s="33"/>
      <c r="J11" s="33"/>
      <c r="K11" s="33"/>
      <c r="L11" s="33"/>
      <c r="M11" s="33"/>
      <c r="N11" s="33">
        <f t="shared" si="0"/>
        <v>240</v>
      </c>
    </row>
    <row r="12" spans="1:14" x14ac:dyDescent="0.25">
      <c r="A12" s="3" t="s">
        <v>7</v>
      </c>
      <c r="B12" s="33">
        <f>IFERROR(VLOOKUP(A12,'[1]02'!$G$3:$L$73,2,FALSE),0)</f>
        <v>0</v>
      </c>
      <c r="C12" s="33">
        <f>IFERROR(VLOOKUP(A12,'[1]02'!$G$3:$L$73,3,FALSE),0)</f>
        <v>25</v>
      </c>
      <c r="D12" s="34">
        <f>IFERROR(VLOOKUP(A12,'[1]02'!$G$3:$L$73,4,FALSE),0)</f>
        <v>55</v>
      </c>
      <c r="E12" s="34">
        <f>IFERROR(VLOOKUP(A12,'[1]02'!$G$3:$L$73,5,FALSE),0)</f>
        <v>126</v>
      </c>
      <c r="F12" s="34"/>
      <c r="G12" s="34"/>
      <c r="H12" s="34"/>
      <c r="I12" s="34"/>
      <c r="J12" s="34"/>
      <c r="K12" s="34"/>
      <c r="L12" s="34"/>
      <c r="M12" s="34"/>
      <c r="N12" s="33">
        <f t="shared" si="0"/>
        <v>206</v>
      </c>
    </row>
    <row r="13" spans="1:14" x14ac:dyDescent="0.25">
      <c r="A13" s="7" t="s">
        <v>6</v>
      </c>
      <c r="B13" s="33">
        <f>IFERROR(VLOOKUP(A13,'[1]02'!$G$3:$L$73,2,FALSE),0)</f>
        <v>27</v>
      </c>
      <c r="C13" s="33">
        <f>IFERROR(VLOOKUP(A13,'[1]02'!$G$3:$L$73,3,FALSE),0)</f>
        <v>73</v>
      </c>
      <c r="D13" s="34">
        <f>IFERROR(VLOOKUP(A13,'[1]02'!$G$3:$L$73,4,FALSE),0)</f>
        <v>29</v>
      </c>
      <c r="E13" s="33">
        <f>IFERROR(VLOOKUP(A13,'[1]02'!$G$3:$L$73,5,FALSE),0)</f>
        <v>6</v>
      </c>
      <c r="F13" s="33"/>
      <c r="G13" s="33"/>
      <c r="H13" s="33"/>
      <c r="I13" s="33"/>
      <c r="J13" s="33"/>
      <c r="K13" s="33"/>
      <c r="L13" s="33"/>
      <c r="M13" s="33"/>
      <c r="N13" s="33">
        <f t="shared" si="0"/>
        <v>135</v>
      </c>
    </row>
    <row r="14" spans="1:14" x14ac:dyDescent="0.25">
      <c r="A14" s="1" t="s">
        <v>4</v>
      </c>
      <c r="B14" s="33">
        <f>IFERROR(VLOOKUP(A14,'[1]02'!$G$3:$L$73,2,FALSE),0)</f>
        <v>5</v>
      </c>
      <c r="C14" s="33">
        <f>IFERROR(VLOOKUP(A14,'[1]02'!$G$3:$L$73,3,FALSE),0)</f>
        <v>12</v>
      </c>
      <c r="D14" s="34">
        <f>IFERROR(VLOOKUP(A14,'[1]02'!$G$3:$L$73,4,FALSE),0)</f>
        <v>101</v>
      </c>
      <c r="E14" s="33">
        <f>IFERROR(VLOOKUP(A14,'[1]02'!$G$3:$L$73,5,FALSE),0)</f>
        <v>89</v>
      </c>
      <c r="F14" s="33"/>
      <c r="G14" s="33"/>
      <c r="H14" s="33"/>
      <c r="I14" s="33"/>
      <c r="J14" s="33"/>
      <c r="K14" s="33"/>
      <c r="L14" s="33"/>
      <c r="M14" s="33"/>
      <c r="N14" s="33">
        <f t="shared" si="0"/>
        <v>207</v>
      </c>
    </row>
    <row r="15" spans="1:14" x14ac:dyDescent="0.25">
      <c r="A15" s="3" t="s">
        <v>28</v>
      </c>
      <c r="B15" s="36">
        <f>IFERROR(VLOOKUP(A15,'[1]02'!$G$3:$L$73,2,FALSE),0)</f>
        <v>9</v>
      </c>
      <c r="C15" s="36">
        <f>IFERROR(VLOOKUP(A15,'[1]02'!$G$3:$L$73,3,FALSE),0)</f>
        <v>14</v>
      </c>
      <c r="D15" s="36">
        <f>IFERROR(VLOOKUP(A15,'[1]02'!$G$3:$L$73,4,FALSE),0)</f>
        <v>3</v>
      </c>
      <c r="E15" s="36">
        <f>IFERROR(VLOOKUP(A15,'[1]02'!$G$3:$L$73,5,FALSE),0)</f>
        <v>0</v>
      </c>
      <c r="F15" s="36"/>
      <c r="G15" s="36"/>
      <c r="H15" s="36"/>
      <c r="I15" s="36"/>
      <c r="J15" s="36"/>
      <c r="K15" s="36"/>
      <c r="L15" s="36"/>
      <c r="M15" s="36"/>
      <c r="N15" s="33">
        <f t="shared" si="0"/>
        <v>26</v>
      </c>
    </row>
    <row r="16" spans="1:14" x14ac:dyDescent="0.25">
      <c r="A16" s="3" t="s">
        <v>27</v>
      </c>
      <c r="B16" s="36">
        <f>IFERROR(VLOOKUP(A16,'[1]02'!$G$3:$L$73,2,FALSE),0)</f>
        <v>0</v>
      </c>
      <c r="C16" s="36">
        <f>IFERROR(VLOOKUP(A16,'[1]02'!$G$3:$L$73,3,FALSE),0)</f>
        <v>0</v>
      </c>
      <c r="D16" s="36">
        <f>IFERROR(VLOOKUP(A16,'[1]02'!$G$3:$L$73,4,FALSE),0)</f>
        <v>0</v>
      </c>
      <c r="E16" s="36">
        <f>IFERROR(VLOOKUP(A16,'[1]02'!$G$3:$L$73,5,FALSE),0)</f>
        <v>0</v>
      </c>
      <c r="F16" s="36"/>
      <c r="G16" s="36"/>
      <c r="H16" s="36"/>
      <c r="I16" s="36"/>
      <c r="J16" s="36"/>
      <c r="K16" s="36"/>
      <c r="L16" s="36"/>
      <c r="M16" s="36"/>
      <c r="N16" s="33">
        <f t="shared" si="0"/>
        <v>0</v>
      </c>
    </row>
    <row r="17" spans="1:14" ht="15.75" thickBot="1" x14ac:dyDescent="0.3">
      <c r="A17" s="3" t="s">
        <v>5</v>
      </c>
      <c r="B17" s="36">
        <f>IFERROR(VLOOKUP(A17,'[1]02'!$G$3:$L$73,2,FALSE),0)</f>
        <v>0</v>
      </c>
      <c r="C17" s="36">
        <f>IFERROR(VLOOKUP(A17,'[1]02'!$G$3:$L$73,3,FALSE),0)</f>
        <v>0</v>
      </c>
      <c r="D17" s="36">
        <f>IFERROR(VLOOKUP(A17,'[1]02'!$G$3:$L$73,4,FALSE),0)</f>
        <v>1</v>
      </c>
      <c r="E17" s="36">
        <f>IFERROR(VLOOKUP(A17,'[1]02'!$G$3:$L$73,5,FALSE),0)</f>
        <v>3</v>
      </c>
      <c r="F17" s="36"/>
      <c r="G17" s="36"/>
      <c r="H17" s="36"/>
      <c r="I17" s="36"/>
      <c r="J17" s="36"/>
      <c r="K17" s="36"/>
      <c r="L17" s="36"/>
      <c r="M17" s="36"/>
      <c r="N17" s="33">
        <f t="shared" si="0"/>
        <v>4</v>
      </c>
    </row>
    <row r="18" spans="1:14" x14ac:dyDescent="0.25">
      <c r="A18" s="15" t="s">
        <v>35</v>
      </c>
      <c r="B18" s="36"/>
      <c r="C18" s="36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</row>
    <row r="19" spans="1:14" x14ac:dyDescent="0.25">
      <c r="A19" s="3" t="s">
        <v>36</v>
      </c>
      <c r="B19" s="36">
        <f>IFERROR(VLOOKUP(A19,'[1]02'!$G$3:$L$73,2,FALSE),0)</f>
        <v>0</v>
      </c>
      <c r="C19" s="36">
        <f>IFERROR(VLOOKUP(A19,'[1]02'!$G$3:$L$73,3,FALSE),0)</f>
        <v>0</v>
      </c>
      <c r="D19" s="36">
        <f>IFERROR(VLOOKUP(A19,'[1]02'!$G$3:$L$73,4,FALSE),0)</f>
        <v>0</v>
      </c>
      <c r="E19" s="36">
        <f>IFERROR(VLOOKUP(A19,'[1]02'!$G$3:$L$73,5,FALSE),0)</f>
        <v>0</v>
      </c>
      <c r="F19" s="36"/>
      <c r="G19" s="36"/>
      <c r="H19" s="36"/>
      <c r="I19" s="36"/>
      <c r="J19" s="36"/>
      <c r="K19" s="36"/>
      <c r="L19" s="36"/>
      <c r="M19" s="36"/>
      <c r="N19" s="37">
        <f>SUM(B19:M19)</f>
        <v>0</v>
      </c>
    </row>
    <row r="20" spans="1:14" x14ac:dyDescent="0.25">
      <c r="A20" s="3" t="s">
        <v>37</v>
      </c>
      <c r="B20" s="36">
        <f>IFERROR(VLOOKUP(A20,'[1]02'!$G$3:$L$73,2,FALSE),0)</f>
        <v>9</v>
      </c>
      <c r="C20" s="36">
        <f>IFERROR(VLOOKUP(A20,'[1]02'!$G$3:$L$73,3,FALSE),0)</f>
        <v>14</v>
      </c>
      <c r="D20" s="36">
        <f>IFERROR(VLOOKUP(A20,'[1]02'!$G$3:$L$73,4,FALSE),0)</f>
        <v>3</v>
      </c>
      <c r="E20" s="36">
        <f>IFERROR(VLOOKUP(A20,'[1]02'!$G$3:$L$73,5,FALSE),0)</f>
        <v>0</v>
      </c>
      <c r="F20" s="36"/>
      <c r="G20" s="36"/>
      <c r="H20" s="36"/>
      <c r="I20" s="36"/>
      <c r="J20" s="36"/>
      <c r="K20" s="36"/>
      <c r="L20" s="36"/>
      <c r="M20" s="36"/>
      <c r="N20" s="37">
        <f t="shared" ref="N20:N23" si="1">SUM(B20:M20)</f>
        <v>26</v>
      </c>
    </row>
    <row r="21" spans="1:14" x14ac:dyDescent="0.25">
      <c r="A21" s="3" t="s">
        <v>38</v>
      </c>
      <c r="B21" s="36">
        <f>IFERROR(VLOOKUP(A21,'[1]02'!$G$3:$L$73,2,FALSE),0)</f>
        <v>9</v>
      </c>
      <c r="C21" s="36">
        <f>IFERROR(VLOOKUP(A21,'[1]02'!$G$3:$L$73,3,FALSE),0)</f>
        <v>66</v>
      </c>
      <c r="D21" s="36">
        <f>IFERROR(VLOOKUP(A21,'[1]02'!$G$3:$L$73,4,FALSE),0)</f>
        <v>26</v>
      </c>
      <c r="E21" s="36">
        <f>IFERROR(VLOOKUP(A21,'[1]02'!$G$3:$L$73,5,FALSE),0)</f>
        <v>4</v>
      </c>
      <c r="F21" s="36"/>
      <c r="G21" s="36"/>
      <c r="H21" s="36"/>
      <c r="I21" s="36"/>
      <c r="J21" s="36"/>
      <c r="K21" s="36"/>
      <c r="L21" s="36"/>
      <c r="M21" s="36"/>
      <c r="N21" s="37">
        <f t="shared" si="1"/>
        <v>105</v>
      </c>
    </row>
    <row r="22" spans="1:14" x14ac:dyDescent="0.25">
      <c r="A22" s="3" t="s">
        <v>39</v>
      </c>
      <c r="B22" s="36">
        <f>IFERROR(VLOOKUP(A22,'[1]02'!$G$3:$L$73,2,FALSE),0)</f>
        <v>111</v>
      </c>
      <c r="C22" s="36">
        <f>IFERROR(VLOOKUP(A22,'[1]02'!$G$3:$L$73,3,FALSE),0)</f>
        <v>131</v>
      </c>
      <c r="D22" s="36">
        <f>IFERROR(VLOOKUP(A22,'[1]02'!$G$3:$L$73,4,FALSE),0)</f>
        <v>142</v>
      </c>
      <c r="E22" s="36">
        <f>IFERROR(VLOOKUP(A22,'[1]02'!$G$3:$L$73,5,FALSE),0)</f>
        <v>157</v>
      </c>
      <c r="F22" s="36"/>
      <c r="G22" s="36"/>
      <c r="H22" s="36"/>
      <c r="I22" s="36"/>
      <c r="J22" s="36"/>
      <c r="K22" s="36"/>
      <c r="L22" s="36"/>
      <c r="M22" s="36"/>
      <c r="N22" s="37">
        <f t="shared" si="1"/>
        <v>541</v>
      </c>
    </row>
    <row r="23" spans="1:14" x14ac:dyDescent="0.25">
      <c r="A23" s="3" t="s">
        <v>40</v>
      </c>
      <c r="B23" s="36">
        <f>IFERROR(VLOOKUP(A23,'[1]02'!$G$3:$L$73,2,FALSE),0)</f>
        <v>0</v>
      </c>
      <c r="C23" s="36">
        <f>IFERROR(VLOOKUP(A23,'[1]02'!$G$3:$L$73,3,FALSE),0)</f>
        <v>0</v>
      </c>
      <c r="D23" s="36">
        <f>IFERROR(VLOOKUP(A23,'[1]02'!$G$3:$L$73,4,FALSE),0)</f>
        <v>0</v>
      </c>
      <c r="E23" s="36">
        <f>IFERROR(VLOOKUP(A23,'[1]02'!$G$3:$L$73,5,FALSE),0)</f>
        <v>0</v>
      </c>
      <c r="F23" s="36"/>
      <c r="G23" s="36"/>
      <c r="H23" s="36"/>
      <c r="I23" s="36"/>
      <c r="J23" s="36"/>
      <c r="K23" s="36"/>
      <c r="L23" s="36"/>
      <c r="M23" s="36"/>
      <c r="N23" s="37">
        <f t="shared" si="1"/>
        <v>0</v>
      </c>
    </row>
    <row r="24" spans="1:14" x14ac:dyDescent="0.25">
      <c r="A24" s="3" t="s">
        <v>41</v>
      </c>
      <c r="B24" s="36">
        <f>IFERROR(VLOOKUP(A24,'[1]02'!$G$3:$L$73,2,FALSE),0)</f>
        <v>0</v>
      </c>
      <c r="C24" s="36">
        <f>IFERROR(VLOOKUP(A24,'[1]02'!$G$3:$L$73,3,FALSE),0)</f>
        <v>0</v>
      </c>
      <c r="D24" s="36">
        <f>IFERROR(VLOOKUP(A24,'[1]02'!$G$3:$L$73,4,FALSE),0)</f>
        <v>0</v>
      </c>
      <c r="E24" s="36">
        <f>IFERROR(VLOOKUP(A24,'[1]02'!$G$3:$L$73,5,FALSE),0)</f>
        <v>0</v>
      </c>
      <c r="F24" s="36"/>
      <c r="G24" s="36"/>
      <c r="H24" s="36"/>
      <c r="I24" s="36"/>
      <c r="J24" s="36"/>
      <c r="K24" s="36"/>
      <c r="L24" s="36"/>
      <c r="M24" s="36"/>
      <c r="N24" s="37">
        <f>SUM(B24:M24)</f>
        <v>0</v>
      </c>
    </row>
  </sheetData>
  <mergeCells count="2">
    <mergeCell ref="A1:A3"/>
    <mergeCell ref="B1:N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zoomScale="80" zoomScaleNormal="80" workbookViewId="0">
      <selection sqref="A1:A3"/>
    </sheetView>
  </sheetViews>
  <sheetFormatPr baseColWidth="10" defaultRowHeight="15" x14ac:dyDescent="0.25"/>
  <cols>
    <col min="1" max="1" width="35.85546875" bestFit="1" customWidth="1"/>
    <col min="2" max="2" width="9.7109375" customWidth="1"/>
    <col min="3" max="3" width="11.140625" customWidth="1"/>
    <col min="4" max="4" width="9.28515625" customWidth="1"/>
    <col min="5" max="5" width="8.140625" customWidth="1"/>
    <col min="6" max="6" width="8.42578125" customWidth="1"/>
    <col min="7" max="8" width="7.42578125" customWidth="1"/>
    <col min="9" max="9" width="9.85546875" bestFit="1" customWidth="1"/>
    <col min="10" max="10" width="9.7109375" customWidth="1"/>
    <col min="11" max="11" width="11" bestFit="1" customWidth="1"/>
    <col min="12" max="12" width="10.28515625" customWidth="1"/>
    <col min="13" max="13" width="9.5703125" customWidth="1"/>
    <col min="14" max="14" width="10.5703125" customWidth="1"/>
  </cols>
  <sheetData>
    <row r="1" spans="1:14" x14ac:dyDescent="0.25">
      <c r="A1" s="40" t="s">
        <v>0</v>
      </c>
      <c r="B1" s="43" t="s">
        <v>75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5"/>
    </row>
    <row r="2" spans="1:14" ht="15.75" thickBot="1" x14ac:dyDescent="0.3">
      <c r="A2" s="41"/>
      <c r="B2" s="46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8"/>
    </row>
    <row r="3" spans="1:14" ht="15.75" thickBot="1" x14ac:dyDescent="0.3">
      <c r="A3" s="42"/>
      <c r="B3" s="11" t="s">
        <v>9</v>
      </c>
      <c r="C3" s="12" t="s">
        <v>10</v>
      </c>
      <c r="D3" s="13" t="s">
        <v>11</v>
      </c>
      <c r="E3" s="13" t="s">
        <v>12</v>
      </c>
      <c r="F3" s="13" t="s">
        <v>13</v>
      </c>
      <c r="G3" s="13" t="s">
        <v>14</v>
      </c>
      <c r="H3" s="13" t="s">
        <v>15</v>
      </c>
      <c r="I3" s="13" t="s">
        <v>16</v>
      </c>
      <c r="J3" s="13" t="s">
        <v>17</v>
      </c>
      <c r="K3" s="13" t="s">
        <v>18</v>
      </c>
      <c r="L3" s="13" t="s">
        <v>19</v>
      </c>
      <c r="M3" s="13" t="s">
        <v>20</v>
      </c>
      <c r="N3" s="14" t="s">
        <v>29</v>
      </c>
    </row>
    <row r="4" spans="1:14" x14ac:dyDescent="0.25">
      <c r="A4" s="1" t="s">
        <v>2</v>
      </c>
      <c r="B4" s="33">
        <f>IFERROR(VLOOKUP(A4,'[1]03'!$G$3:$L$29,2,FALSE),0)</f>
        <v>0</v>
      </c>
      <c r="C4" s="33">
        <f>IFERROR(VLOOKUP(A4,'[1]03'!$G$3:$L$29,3,FALSE),0)</f>
        <v>0</v>
      </c>
      <c r="D4" s="33">
        <f>IFERROR(VLOOKUP(A4,'[1]03'!$G$3:$L$29,4,FALSE),0)</f>
        <v>0</v>
      </c>
      <c r="E4" s="33">
        <f>IFERROR(VLOOKUP(A4,'[1]03'!$G$3:$L$29,5,FALSE),0)</f>
        <v>0</v>
      </c>
      <c r="F4" s="33"/>
      <c r="G4" s="33"/>
      <c r="H4" s="33"/>
      <c r="I4" s="33"/>
      <c r="J4" s="33"/>
      <c r="K4" s="33"/>
      <c r="L4" s="33"/>
      <c r="M4" s="33"/>
      <c r="N4" s="33">
        <f>SUM(B4:M4)</f>
        <v>0</v>
      </c>
    </row>
    <row r="5" spans="1:14" x14ac:dyDescent="0.25">
      <c r="A5" s="1" t="s">
        <v>30</v>
      </c>
      <c r="B5" s="33">
        <f>IFERROR(VLOOKUP(A5,'[1]03'!$G$3:$L$29,2,FALSE),0)</f>
        <v>0</v>
      </c>
      <c r="C5" s="33">
        <f>IFERROR(VLOOKUP(A5,'[1]03'!$G$3:$L$29,3,FALSE),0)</f>
        <v>0</v>
      </c>
      <c r="D5" s="33">
        <f>IFERROR(VLOOKUP(A5,'[1]03'!$G$3:$L$29,4,FALSE),0)</f>
        <v>0</v>
      </c>
      <c r="E5" s="33">
        <f>IFERROR(VLOOKUP(A5,'[1]03'!$G$3:$L$29,5,FALSE),0)</f>
        <v>0</v>
      </c>
      <c r="F5" s="33"/>
      <c r="G5" s="33"/>
      <c r="H5" s="33"/>
      <c r="I5" s="33"/>
      <c r="J5" s="33"/>
      <c r="K5" s="33"/>
      <c r="L5" s="33"/>
      <c r="M5" s="33"/>
      <c r="N5" s="33">
        <f t="shared" ref="N5:N17" si="0">SUM(B5:M5)</f>
        <v>0</v>
      </c>
    </row>
    <row r="6" spans="1:14" x14ac:dyDescent="0.25">
      <c r="A6" s="2" t="s">
        <v>3</v>
      </c>
      <c r="B6" s="33">
        <f>IFERROR(VLOOKUP(A6,'[1]03'!$G$3:$L$29,2,FALSE),0)</f>
        <v>150</v>
      </c>
      <c r="C6" s="33">
        <f>IFERROR(VLOOKUP(A6,'[1]03'!$G$3:$L$29,3,FALSE),0)</f>
        <v>127</v>
      </c>
      <c r="D6" s="33">
        <f>IFERROR(VLOOKUP(A6,'[1]03'!$G$3:$L$29,4,FALSE),0)</f>
        <v>160</v>
      </c>
      <c r="E6" s="33">
        <f>IFERROR(VLOOKUP(A6,'[1]03'!$G$3:$L$29,5,FALSE),0)</f>
        <v>130</v>
      </c>
      <c r="F6" s="33"/>
      <c r="G6" s="33"/>
      <c r="H6" s="33"/>
      <c r="I6" s="33"/>
      <c r="J6" s="33"/>
      <c r="K6" s="33"/>
      <c r="L6" s="33"/>
      <c r="M6" s="33"/>
      <c r="N6" s="33">
        <f t="shared" si="0"/>
        <v>567</v>
      </c>
    </row>
    <row r="7" spans="1:14" x14ac:dyDescent="0.25">
      <c r="A7" s="2" t="s">
        <v>31</v>
      </c>
      <c r="B7" s="33">
        <f>IFERROR(VLOOKUP(A7,'[1]03'!$G$3:$L$29,2,FALSE),0)</f>
        <v>0</v>
      </c>
      <c r="C7" s="33">
        <f>IFERROR(VLOOKUP(A7,'[1]03'!$G$3:$L$29,3,FALSE),0)</f>
        <v>0</v>
      </c>
      <c r="D7" s="33">
        <f>IFERROR(VLOOKUP(A7,'[1]03'!$G$3:$L$29,4,FALSE),0)</f>
        <v>0</v>
      </c>
      <c r="E7" s="33">
        <f>IFERROR(VLOOKUP(A7,'[1]03'!$G$3:$L$29,5,FALSE),0)</f>
        <v>0</v>
      </c>
      <c r="F7" s="33"/>
      <c r="G7" s="33"/>
      <c r="H7" s="33"/>
      <c r="I7" s="33"/>
      <c r="J7" s="33"/>
      <c r="K7" s="33"/>
      <c r="L7" s="33"/>
      <c r="M7" s="33"/>
      <c r="N7" s="33">
        <f t="shared" si="0"/>
        <v>0</v>
      </c>
    </row>
    <row r="8" spans="1:14" x14ac:dyDescent="0.25">
      <c r="A8" s="2" t="s">
        <v>32</v>
      </c>
      <c r="B8" s="33">
        <f>IFERROR(VLOOKUP(A8,'[1]03'!$G$3:$L$29,2,FALSE),0)</f>
        <v>0</v>
      </c>
      <c r="C8" s="33">
        <f>IFERROR(VLOOKUP(A8,'[1]03'!$G$3:$L$29,3,FALSE),0)</f>
        <v>0</v>
      </c>
      <c r="D8" s="33">
        <f>IFERROR(VLOOKUP(A8,'[1]03'!$G$3:$L$29,4,FALSE),0)</f>
        <v>0</v>
      </c>
      <c r="E8" s="33">
        <f>IFERROR(VLOOKUP(A8,'[1]03'!$G$3:$L$29,5,FALSE),0)</f>
        <v>0</v>
      </c>
      <c r="F8" s="33"/>
      <c r="G8" s="33"/>
      <c r="H8" s="33"/>
      <c r="I8" s="33"/>
      <c r="J8" s="33"/>
      <c r="K8" s="33"/>
      <c r="L8" s="33"/>
      <c r="M8" s="33"/>
      <c r="N8" s="33">
        <f t="shared" si="0"/>
        <v>0</v>
      </c>
    </row>
    <row r="9" spans="1:14" x14ac:dyDescent="0.25">
      <c r="A9" s="2" t="s">
        <v>33</v>
      </c>
      <c r="B9" s="33">
        <f>IFERROR(VLOOKUP(A9,'[1]03'!$G$3:$L$29,2,FALSE),0)</f>
        <v>0</v>
      </c>
      <c r="C9" s="33">
        <f>IFERROR(VLOOKUP(A9,'[1]03'!$G$3:$L$29,3,FALSE),0)</f>
        <v>0</v>
      </c>
      <c r="D9" s="33">
        <f>IFERROR(VLOOKUP(A9,'[1]03'!$G$3:$L$29,4,FALSE),0)</f>
        <v>0</v>
      </c>
      <c r="E9" s="33">
        <f>IFERROR(VLOOKUP(A9,'[1]03'!$G$3:$L$29,5,FALSE),0)</f>
        <v>65</v>
      </c>
      <c r="F9" s="33"/>
      <c r="G9" s="33"/>
      <c r="H9" s="33"/>
      <c r="I9" s="33"/>
      <c r="J9" s="33"/>
      <c r="K9" s="33"/>
      <c r="L9" s="33"/>
      <c r="M9" s="33"/>
      <c r="N9" s="33">
        <f t="shared" si="0"/>
        <v>65</v>
      </c>
    </row>
    <row r="10" spans="1:14" x14ac:dyDescent="0.25">
      <c r="A10" s="3" t="s">
        <v>8</v>
      </c>
      <c r="B10" s="33">
        <f>IFERROR(VLOOKUP(A10,'[1]03'!$G$3:$L$29,2,FALSE),0)</f>
        <v>0</v>
      </c>
      <c r="C10" s="33">
        <f>IFERROR(VLOOKUP(A10,'[1]03'!$G$3:$L$29,3,FALSE),0)</f>
        <v>0</v>
      </c>
      <c r="D10" s="34">
        <f>IFERROR(VLOOKUP(A10,'[1]03'!$G$3:$L$29,4,FALSE),0)</f>
        <v>0</v>
      </c>
      <c r="E10" s="34">
        <f>IFERROR(VLOOKUP(A10,'[1]03'!$G$3:$L$29,5,FALSE),0)</f>
        <v>0</v>
      </c>
      <c r="F10" s="34"/>
      <c r="G10" s="34"/>
      <c r="H10" s="34"/>
      <c r="I10" s="34"/>
      <c r="J10" s="34"/>
      <c r="K10" s="34"/>
      <c r="L10" s="34"/>
      <c r="M10" s="34"/>
      <c r="N10" s="33">
        <f t="shared" si="0"/>
        <v>0</v>
      </c>
    </row>
    <row r="11" spans="1:14" x14ac:dyDescent="0.25">
      <c r="A11" s="1" t="s">
        <v>34</v>
      </c>
      <c r="B11" s="33">
        <f>IFERROR(VLOOKUP(A11,'[1]03'!$G$3:$L$29,2,FALSE),0)</f>
        <v>0</v>
      </c>
      <c r="C11" s="33">
        <f>IFERROR(VLOOKUP(A11,'[1]03'!$G$3:$L$29,3,FALSE),0)</f>
        <v>2</v>
      </c>
      <c r="D11" s="33">
        <f>IFERROR(VLOOKUP(A11,'[1]03'!$G$3:$L$29,4,FALSE),0)</f>
        <v>4</v>
      </c>
      <c r="E11" s="33">
        <f>IFERROR(VLOOKUP(A11,'[1]03'!$G$3:$L$29,5,FALSE),0)</f>
        <v>0</v>
      </c>
      <c r="F11" s="33"/>
      <c r="G11" s="33"/>
      <c r="H11" s="33"/>
      <c r="I11" s="33"/>
      <c r="J11" s="33"/>
      <c r="K11" s="33"/>
      <c r="L11" s="33"/>
      <c r="M11" s="33"/>
      <c r="N11" s="33">
        <f t="shared" si="0"/>
        <v>6</v>
      </c>
    </row>
    <row r="12" spans="1:14" x14ac:dyDescent="0.25">
      <c r="A12" s="3" t="s">
        <v>7</v>
      </c>
      <c r="B12" s="33">
        <f>IFERROR(VLOOKUP(A12,'[1]03'!$G$3:$L$29,2,FALSE),0)</f>
        <v>0</v>
      </c>
      <c r="C12" s="33">
        <f>IFERROR(VLOOKUP(A12,'[1]03'!$G$3:$L$29,3,FALSE),0)</f>
        <v>1</v>
      </c>
      <c r="D12" s="34">
        <f>IFERROR(VLOOKUP(A12,'[1]03'!$G$3:$L$29,4,FALSE),0)</f>
        <v>5</v>
      </c>
      <c r="E12" s="34">
        <f>IFERROR(VLOOKUP(A12,'[1]03'!$G$3:$L$29,5,FALSE),0)</f>
        <v>25</v>
      </c>
      <c r="F12" s="34"/>
      <c r="G12" s="34"/>
      <c r="H12" s="34"/>
      <c r="I12" s="34"/>
      <c r="J12" s="34"/>
      <c r="K12" s="34"/>
      <c r="L12" s="34"/>
      <c r="M12" s="34"/>
      <c r="N12" s="33">
        <f t="shared" si="0"/>
        <v>31</v>
      </c>
    </row>
    <row r="13" spans="1:14" x14ac:dyDescent="0.25">
      <c r="A13" s="7" t="s">
        <v>6</v>
      </c>
      <c r="B13" s="33">
        <f>IFERROR(VLOOKUP(A13,'[1]03'!$G$3:$L$29,2,FALSE),0)</f>
        <v>0</v>
      </c>
      <c r="C13" s="33">
        <f>IFERROR(VLOOKUP(A13,'[1]03'!$G$3:$L$29,3,FALSE),0)</f>
        <v>0</v>
      </c>
      <c r="D13" s="34">
        <f>IFERROR(VLOOKUP(A13,'[1]03'!$G$3:$L$29,4,FALSE),0)</f>
        <v>0</v>
      </c>
      <c r="E13" s="33">
        <f>IFERROR(VLOOKUP(A13,'[1]03'!$G$3:$L$29,5,FALSE),0)</f>
        <v>0</v>
      </c>
      <c r="F13" s="33"/>
      <c r="G13" s="33"/>
      <c r="H13" s="33"/>
      <c r="I13" s="33"/>
      <c r="J13" s="33"/>
      <c r="K13" s="33"/>
      <c r="L13" s="33"/>
      <c r="M13" s="33"/>
      <c r="N13" s="33">
        <f t="shared" si="0"/>
        <v>0</v>
      </c>
    </row>
    <row r="14" spans="1:14" x14ac:dyDescent="0.25">
      <c r="A14" s="1" t="s">
        <v>4</v>
      </c>
      <c r="B14" s="33">
        <f>IFERROR(VLOOKUP(A14,'[1]03'!$G$3:$L$29,2,FALSE),0)</f>
        <v>0</v>
      </c>
      <c r="C14" s="33">
        <f>IFERROR(VLOOKUP(A14,'[1]03'!$G$3:$L$29,3,FALSE),0)</f>
        <v>0</v>
      </c>
      <c r="D14" s="34">
        <f>IFERROR(VLOOKUP(A14,'[1]03'!$G$3:$L$29,4,FALSE),0)</f>
        <v>0</v>
      </c>
      <c r="E14" s="33">
        <f>IFERROR(VLOOKUP(A14,'[1]03'!$G$3:$L$29,5,FALSE),0)</f>
        <v>2</v>
      </c>
      <c r="F14" s="33"/>
      <c r="G14" s="33"/>
      <c r="H14" s="33"/>
      <c r="I14" s="33"/>
      <c r="J14" s="33"/>
      <c r="K14" s="33"/>
      <c r="L14" s="33"/>
      <c r="M14" s="33"/>
      <c r="N14" s="33">
        <f t="shared" si="0"/>
        <v>2</v>
      </c>
    </row>
    <row r="15" spans="1:14" x14ac:dyDescent="0.25">
      <c r="A15" s="3" t="s">
        <v>28</v>
      </c>
      <c r="B15" s="36">
        <f>IFERROR(VLOOKUP(A15,'[1]03'!$G$3:$L$29,2,FALSE),0)</f>
        <v>0</v>
      </c>
      <c r="C15" s="36">
        <f>IFERROR(VLOOKUP(A15,'[1]03'!$G$3:$L$29,3,FALSE),0)</f>
        <v>1</v>
      </c>
      <c r="D15" s="36">
        <f>IFERROR(VLOOKUP(A15,'[1]03'!$G$3:$L$29,4,FALSE),0)</f>
        <v>1</v>
      </c>
      <c r="E15" s="36">
        <f>IFERROR(VLOOKUP(A15,'[1]03'!$G$3:$L$29,5,FALSE),0)</f>
        <v>0</v>
      </c>
      <c r="F15" s="36"/>
      <c r="G15" s="36"/>
      <c r="H15" s="36"/>
      <c r="I15" s="36"/>
      <c r="J15" s="36"/>
      <c r="K15" s="36"/>
      <c r="L15" s="36"/>
      <c r="M15" s="36"/>
      <c r="N15" s="33">
        <f t="shared" si="0"/>
        <v>2</v>
      </c>
    </row>
    <row r="16" spans="1:14" x14ac:dyDescent="0.25">
      <c r="A16" s="3" t="s">
        <v>27</v>
      </c>
      <c r="B16" s="36">
        <f>IFERROR(VLOOKUP(A16,'[1]03'!$G$3:$L$29,2,FALSE),0)</f>
        <v>1</v>
      </c>
      <c r="C16" s="36">
        <f>IFERROR(VLOOKUP(A16,'[1]03'!$G$3:$L$29,3,FALSE),0)</f>
        <v>0</v>
      </c>
      <c r="D16" s="36">
        <f>IFERROR(VLOOKUP(A16,'[1]03'!$G$3:$L$29,4,FALSE),0)</f>
        <v>0</v>
      </c>
      <c r="E16" s="36">
        <f>IFERROR(VLOOKUP(A16,'[1]03'!$G$3:$L$29,5,FALSE),0)</f>
        <v>0</v>
      </c>
      <c r="F16" s="36"/>
      <c r="G16" s="36"/>
      <c r="H16" s="36"/>
      <c r="I16" s="36"/>
      <c r="J16" s="36"/>
      <c r="K16" s="36"/>
      <c r="L16" s="36"/>
      <c r="M16" s="36"/>
      <c r="N16" s="33">
        <f t="shared" si="0"/>
        <v>1</v>
      </c>
    </row>
    <row r="17" spans="1:14" ht="15.75" thickBot="1" x14ac:dyDescent="0.3">
      <c r="A17" s="3" t="s">
        <v>5</v>
      </c>
      <c r="B17" s="36">
        <f>IFERROR(VLOOKUP(A17,'[1]03'!$G$3:$L$29,2,FALSE),0)</f>
        <v>0</v>
      </c>
      <c r="C17" s="36">
        <f>IFERROR(VLOOKUP(A17,'[1]03'!$G$3:$L$29,3,FALSE),0)</f>
        <v>0</v>
      </c>
      <c r="D17" s="36">
        <f>IFERROR(VLOOKUP(A17,'[1]03'!$G$3:$L$29,4,FALSE),0)</f>
        <v>0</v>
      </c>
      <c r="E17" s="36">
        <f>IFERROR(VLOOKUP(A17,'[1]03'!$G$3:$L$29,5,FALSE),0)</f>
        <v>0</v>
      </c>
      <c r="F17" s="36"/>
      <c r="G17" s="36"/>
      <c r="H17" s="36"/>
      <c r="I17" s="36"/>
      <c r="J17" s="36"/>
      <c r="K17" s="36"/>
      <c r="L17" s="36"/>
      <c r="M17" s="36"/>
      <c r="N17" s="33">
        <f t="shared" si="0"/>
        <v>0</v>
      </c>
    </row>
    <row r="18" spans="1:14" x14ac:dyDescent="0.25">
      <c r="A18" s="15" t="s">
        <v>35</v>
      </c>
      <c r="B18" s="36"/>
      <c r="C18" s="36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</row>
    <row r="19" spans="1:14" x14ac:dyDescent="0.25">
      <c r="A19" s="3" t="s">
        <v>36</v>
      </c>
      <c r="B19" s="36">
        <f>IFERROR(VLOOKUP(A19,'[1]03'!$G$3:$L$29,2,FALSE),0)</f>
        <v>0</v>
      </c>
      <c r="C19" s="36">
        <f>IFERROR(VLOOKUP(A19,'[1]03'!$G$3:$L$29,3,FALSE),0)</f>
        <v>0</v>
      </c>
      <c r="D19" s="36">
        <f>IFERROR(VLOOKUP(A19,'[1]03'!$G$3:$L$29,4,FALSE),0)</f>
        <v>0</v>
      </c>
      <c r="E19" s="36">
        <f>IFERROR(VLOOKUP(A19,'[1]03'!$G$3:$L$29,5,FALSE),0)</f>
        <v>0</v>
      </c>
      <c r="F19" s="36"/>
      <c r="G19" s="36"/>
      <c r="H19" s="36"/>
      <c r="I19" s="36"/>
      <c r="J19" s="36"/>
      <c r="K19" s="36"/>
      <c r="L19" s="36"/>
      <c r="M19" s="36"/>
      <c r="N19" s="37">
        <f>SUM(B19:M19)</f>
        <v>0</v>
      </c>
    </row>
    <row r="20" spans="1:14" x14ac:dyDescent="0.25">
      <c r="A20" s="3" t="s">
        <v>37</v>
      </c>
      <c r="B20" s="36">
        <f>IFERROR(VLOOKUP(A20,'[1]03'!$G$3:$L$29,2,FALSE),0)</f>
        <v>0</v>
      </c>
      <c r="C20" s="36">
        <f>IFERROR(VLOOKUP(A20,'[1]03'!$G$3:$L$29,3,FALSE),0)</f>
        <v>1</v>
      </c>
      <c r="D20" s="36">
        <f>IFERROR(VLOOKUP(A20,'[1]03'!$G$3:$L$29,4,FALSE),0)</f>
        <v>1</v>
      </c>
      <c r="E20" s="36">
        <f>IFERROR(VLOOKUP(A20,'[1]03'!$G$3:$L$29,5,FALSE),0)</f>
        <v>0</v>
      </c>
      <c r="F20" s="36"/>
      <c r="G20" s="36"/>
      <c r="H20" s="36"/>
      <c r="I20" s="36"/>
      <c r="J20" s="36"/>
      <c r="K20" s="36"/>
      <c r="L20" s="36"/>
      <c r="M20" s="36"/>
      <c r="N20" s="37">
        <f t="shared" ref="N20:N23" si="1">SUM(B20:M20)</f>
        <v>2</v>
      </c>
    </row>
    <row r="21" spans="1:14" x14ac:dyDescent="0.25">
      <c r="A21" s="3" t="s">
        <v>38</v>
      </c>
      <c r="B21" s="36">
        <f>IFERROR(VLOOKUP(A21,'[1]03'!$G$3:$L$29,2,FALSE),0)</f>
        <v>0</v>
      </c>
      <c r="C21" s="36">
        <f>IFERROR(VLOOKUP(A21,'[1]03'!$G$3:$L$29,3,FALSE),0)</f>
        <v>0</v>
      </c>
      <c r="D21" s="36">
        <f>IFERROR(VLOOKUP(A21,'[1]03'!$G$3:$L$29,4,FALSE),0)</f>
        <v>0</v>
      </c>
      <c r="E21" s="36">
        <f>IFERROR(VLOOKUP(A21,'[1]03'!$G$3:$L$29,5,FALSE),0)</f>
        <v>0</v>
      </c>
      <c r="F21" s="36"/>
      <c r="G21" s="36"/>
      <c r="H21" s="36"/>
      <c r="I21" s="36"/>
      <c r="J21" s="36"/>
      <c r="K21" s="36"/>
      <c r="L21" s="36"/>
      <c r="M21" s="36"/>
      <c r="N21" s="37">
        <f t="shared" si="1"/>
        <v>0</v>
      </c>
    </row>
    <row r="22" spans="1:14" x14ac:dyDescent="0.25">
      <c r="A22" s="3" t="s">
        <v>39</v>
      </c>
      <c r="B22" s="36">
        <f>IFERROR(VLOOKUP(A22,'[1]03'!$G$3:$L$29,2,FALSE),0)</f>
        <v>0</v>
      </c>
      <c r="C22" s="36">
        <f>IFERROR(VLOOKUP(A22,'[1]03'!$G$3:$L$29,3,FALSE),0)</f>
        <v>0</v>
      </c>
      <c r="D22" s="36">
        <f>IFERROR(VLOOKUP(A22,'[1]03'!$G$3:$L$29,4,FALSE),0)</f>
        <v>0</v>
      </c>
      <c r="E22" s="36">
        <f>IFERROR(VLOOKUP(A22,'[1]03'!$G$3:$L$29,5,FALSE),0)</f>
        <v>0</v>
      </c>
      <c r="F22" s="36"/>
      <c r="G22" s="36"/>
      <c r="H22" s="36"/>
      <c r="I22" s="36"/>
      <c r="J22" s="36"/>
      <c r="K22" s="36"/>
      <c r="L22" s="36"/>
      <c r="M22" s="36"/>
      <c r="N22" s="37">
        <f t="shared" si="1"/>
        <v>0</v>
      </c>
    </row>
    <row r="23" spans="1:14" x14ac:dyDescent="0.25">
      <c r="A23" s="3" t="s">
        <v>40</v>
      </c>
      <c r="B23" s="36">
        <f>IFERROR(VLOOKUP(A23,'[1]03'!$G$3:$L$29,2,FALSE),0)</f>
        <v>0</v>
      </c>
      <c r="C23" s="36">
        <f>IFERROR(VLOOKUP(A23,'[1]03'!$G$3:$L$29,3,FALSE),0)</f>
        <v>0</v>
      </c>
      <c r="D23" s="36">
        <f>IFERROR(VLOOKUP(A23,'[1]03'!$G$3:$L$29,4,FALSE),0)</f>
        <v>0</v>
      </c>
      <c r="E23" s="36">
        <f>IFERROR(VLOOKUP(A23,'[1]03'!$G$3:$L$29,5,FALSE),0)</f>
        <v>0</v>
      </c>
      <c r="F23" s="36"/>
      <c r="G23" s="36"/>
      <c r="H23" s="36"/>
      <c r="I23" s="36"/>
      <c r="J23" s="36"/>
      <c r="K23" s="36"/>
      <c r="L23" s="36"/>
      <c r="M23" s="36"/>
      <c r="N23" s="37">
        <f t="shared" si="1"/>
        <v>0</v>
      </c>
    </row>
    <row r="24" spans="1:14" x14ac:dyDescent="0.25">
      <c r="A24" s="3" t="s">
        <v>41</v>
      </c>
      <c r="B24" s="36">
        <f>IFERROR(VLOOKUP(A24,'[1]03'!$G$3:$L$29,2,FALSE),0)</f>
        <v>1</v>
      </c>
      <c r="C24" s="36">
        <f>IFERROR(VLOOKUP(A24,'[1]03'!$G$3:$L$29,3,FALSE),0)</f>
        <v>0</v>
      </c>
      <c r="D24" s="36">
        <f>IFERROR(VLOOKUP(A24,'[1]03'!$G$3:$L$29,4,FALSE),0)</f>
        <v>0</v>
      </c>
      <c r="E24" s="36">
        <f>IFERROR(VLOOKUP(A24,'[1]03'!$G$3:$L$29,5,FALSE),0)</f>
        <v>0</v>
      </c>
      <c r="F24" s="36"/>
      <c r="G24" s="36"/>
      <c r="H24" s="36"/>
      <c r="I24" s="36"/>
      <c r="J24" s="36"/>
      <c r="K24" s="36"/>
      <c r="L24" s="36"/>
      <c r="M24" s="36"/>
      <c r="N24" s="37">
        <f>SUM(B24:M24)</f>
        <v>1</v>
      </c>
    </row>
  </sheetData>
  <mergeCells count="2">
    <mergeCell ref="A1:A3"/>
    <mergeCell ref="B1:N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zoomScale="80" zoomScaleNormal="80" workbookViewId="0">
      <selection sqref="A1:A3"/>
    </sheetView>
  </sheetViews>
  <sheetFormatPr baseColWidth="10" defaultRowHeight="15" x14ac:dyDescent="0.25"/>
  <cols>
    <col min="1" max="1" width="35.85546875" bestFit="1" customWidth="1"/>
    <col min="2" max="2" width="8.85546875" bestFit="1" customWidth="1"/>
    <col min="3" max="3" width="11.5703125" customWidth="1"/>
    <col min="4" max="4" width="8.85546875" bestFit="1" customWidth="1"/>
    <col min="5" max="6" width="7.42578125" bestFit="1" customWidth="1"/>
    <col min="7" max="7" width="7.28515625" bestFit="1" customWidth="1"/>
    <col min="8" max="8" width="7" bestFit="1" customWidth="1"/>
    <col min="9" max="9" width="9.85546875" bestFit="1" customWidth="1"/>
    <col min="10" max="10" width="9.5703125" bestFit="1" customWidth="1"/>
    <col min="11" max="11" width="11" bestFit="1" customWidth="1"/>
    <col min="12" max="12" width="9.85546875" bestFit="1" customWidth="1"/>
    <col min="13" max="13" width="9.140625" bestFit="1" customWidth="1"/>
    <col min="14" max="14" width="8.85546875" customWidth="1"/>
  </cols>
  <sheetData>
    <row r="1" spans="1:14" x14ac:dyDescent="0.25">
      <c r="A1" s="40" t="s">
        <v>0</v>
      </c>
      <c r="B1" s="43" t="s">
        <v>76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5"/>
    </row>
    <row r="2" spans="1:14" ht="15.75" thickBot="1" x14ac:dyDescent="0.3">
      <c r="A2" s="41"/>
      <c r="B2" s="46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8"/>
    </row>
    <row r="3" spans="1:14" ht="15.75" thickBot="1" x14ac:dyDescent="0.3">
      <c r="A3" s="42"/>
      <c r="B3" s="11" t="s">
        <v>9</v>
      </c>
      <c r="C3" s="12" t="s">
        <v>10</v>
      </c>
      <c r="D3" s="13" t="s">
        <v>11</v>
      </c>
      <c r="E3" s="13" t="s">
        <v>12</v>
      </c>
      <c r="F3" s="13" t="s">
        <v>13</v>
      </c>
      <c r="G3" s="13" t="s">
        <v>14</v>
      </c>
      <c r="H3" s="13" t="s">
        <v>15</v>
      </c>
      <c r="I3" s="13" t="s">
        <v>16</v>
      </c>
      <c r="J3" s="13" t="s">
        <v>17</v>
      </c>
      <c r="K3" s="13" t="s">
        <v>18</v>
      </c>
      <c r="L3" s="13" t="s">
        <v>19</v>
      </c>
      <c r="M3" s="13" t="s">
        <v>20</v>
      </c>
      <c r="N3" s="14" t="s">
        <v>29</v>
      </c>
    </row>
    <row r="4" spans="1:14" x14ac:dyDescent="0.25">
      <c r="A4" s="1" t="s">
        <v>2</v>
      </c>
      <c r="B4" s="33">
        <f>IFERROR(VLOOKUP(A4,'[1]04'!$G$3:$L$22,2,FALSE),0)</f>
        <v>0</v>
      </c>
      <c r="C4" s="33">
        <f>IFERROR(VLOOKUP(A4,'[1]04'!$G$3:$L$22,3,FALSE),0)</f>
        <v>0</v>
      </c>
      <c r="D4" s="33">
        <f>IFERROR(VLOOKUP(A4,'[1]04'!$G$3:$L$22,4,FALSE),0)</f>
        <v>0</v>
      </c>
      <c r="E4" s="33">
        <f>IFERROR(VLOOKUP(A4,'[1]04'!$G$3:$L$22,5,FALSE),0)</f>
        <v>15</v>
      </c>
      <c r="F4" s="33"/>
      <c r="G4" s="33"/>
      <c r="H4" s="33"/>
      <c r="I4" s="33"/>
      <c r="J4" s="33"/>
      <c r="K4" s="33"/>
      <c r="L4" s="33"/>
      <c r="M4" s="33"/>
      <c r="N4" s="33">
        <f>SUM(B4:M4)</f>
        <v>15</v>
      </c>
    </row>
    <row r="5" spans="1:14" x14ac:dyDescent="0.25">
      <c r="A5" s="1" t="s">
        <v>30</v>
      </c>
      <c r="B5" s="33">
        <f>IFERROR(VLOOKUP(A5,'[1]04'!$G$3:$L$22,2,FALSE),0)</f>
        <v>0</v>
      </c>
      <c r="C5" s="33">
        <f>IFERROR(VLOOKUP(A5,'[1]04'!$G$3:$L$22,3,FALSE),0)</f>
        <v>0</v>
      </c>
      <c r="D5" s="33">
        <f>IFERROR(VLOOKUP(A5,'[1]04'!$G$3:$L$22,4,FALSE),0)</f>
        <v>0</v>
      </c>
      <c r="E5" s="33">
        <f>IFERROR(VLOOKUP(A5,'[1]04'!$G$3:$L$22,5,FALSE),0)</f>
        <v>0</v>
      </c>
      <c r="F5" s="33"/>
      <c r="G5" s="33"/>
      <c r="H5" s="33"/>
      <c r="I5" s="33"/>
      <c r="J5" s="33"/>
      <c r="K5" s="33"/>
      <c r="L5" s="33"/>
      <c r="M5" s="33"/>
      <c r="N5" s="33">
        <f t="shared" ref="N5:N17" si="0">SUM(B5:M5)</f>
        <v>0</v>
      </c>
    </row>
    <row r="6" spans="1:14" x14ac:dyDescent="0.25">
      <c r="A6" s="2" t="s">
        <v>3</v>
      </c>
      <c r="B6" s="33">
        <f>IFERROR(VLOOKUP(A6,'[1]04'!$G$3:$L$22,2,FALSE),0)</f>
        <v>17</v>
      </c>
      <c r="C6" s="33">
        <f>IFERROR(VLOOKUP(A6,'[1]04'!$G$3:$L$22,3,FALSE),0)</f>
        <v>21</v>
      </c>
      <c r="D6" s="33">
        <f>IFERROR(VLOOKUP(A6,'[1]04'!$G$3:$L$22,4,FALSE),0)</f>
        <v>22</v>
      </c>
      <c r="E6" s="33">
        <f>IFERROR(VLOOKUP(A6,'[1]04'!$G$3:$L$22,5,FALSE),0)</f>
        <v>19</v>
      </c>
      <c r="F6" s="33"/>
      <c r="G6" s="33"/>
      <c r="H6" s="33"/>
      <c r="I6" s="33"/>
      <c r="J6" s="33"/>
      <c r="K6" s="33"/>
      <c r="L6" s="33"/>
      <c r="M6" s="33"/>
      <c r="N6" s="33">
        <f t="shared" si="0"/>
        <v>79</v>
      </c>
    </row>
    <row r="7" spans="1:14" x14ac:dyDescent="0.25">
      <c r="A7" s="2" t="s">
        <v>31</v>
      </c>
      <c r="B7" s="33">
        <f>IFERROR(VLOOKUP(A7,'[1]04'!$G$3:$L$22,2,FALSE),0)</f>
        <v>0</v>
      </c>
      <c r="C7" s="33">
        <f>IFERROR(VLOOKUP(A7,'[1]04'!$G$3:$L$22,3,FALSE),0)</f>
        <v>0</v>
      </c>
      <c r="D7" s="33">
        <f>IFERROR(VLOOKUP(A7,'[1]04'!$G$3:$L$22,4,FALSE),0)</f>
        <v>0</v>
      </c>
      <c r="E7" s="33">
        <f>IFERROR(VLOOKUP(A7,'[1]04'!$G$3:$L$22,5,FALSE),0)</f>
        <v>0</v>
      </c>
      <c r="F7" s="33"/>
      <c r="G7" s="33"/>
      <c r="H7" s="33"/>
      <c r="I7" s="33"/>
      <c r="J7" s="33"/>
      <c r="K7" s="33"/>
      <c r="L7" s="33"/>
      <c r="M7" s="33"/>
      <c r="N7" s="33">
        <f t="shared" si="0"/>
        <v>0</v>
      </c>
    </row>
    <row r="8" spans="1:14" x14ac:dyDescent="0.25">
      <c r="A8" s="2" t="s">
        <v>32</v>
      </c>
      <c r="B8" s="33">
        <f>IFERROR(VLOOKUP(A8,'[1]04'!$G$3:$L$22,2,FALSE),0)</f>
        <v>0</v>
      </c>
      <c r="C8" s="33">
        <f>IFERROR(VLOOKUP(A8,'[1]04'!$G$3:$L$22,3,FALSE),0)</f>
        <v>0</v>
      </c>
      <c r="D8" s="33">
        <f>IFERROR(VLOOKUP(A8,'[1]04'!$G$3:$L$22,4,FALSE),0)</f>
        <v>0</v>
      </c>
      <c r="E8" s="33">
        <f>IFERROR(VLOOKUP(A8,'[1]04'!$G$3:$L$22,5,FALSE),0)</f>
        <v>0</v>
      </c>
      <c r="F8" s="33"/>
      <c r="G8" s="33"/>
      <c r="H8" s="33"/>
      <c r="I8" s="33"/>
      <c r="J8" s="33"/>
      <c r="K8" s="33"/>
      <c r="L8" s="33"/>
      <c r="M8" s="33"/>
      <c r="N8" s="33">
        <f t="shared" si="0"/>
        <v>0</v>
      </c>
    </row>
    <row r="9" spans="1:14" x14ac:dyDescent="0.25">
      <c r="A9" s="2" t="s">
        <v>33</v>
      </c>
      <c r="B9" s="33">
        <f>IFERROR(VLOOKUP(A9,'[1]04'!$G$3:$L$22,2,FALSE),0)</f>
        <v>0</v>
      </c>
      <c r="C9" s="33">
        <f>IFERROR(VLOOKUP(A9,'[1]04'!$G$3:$L$22,3,FALSE),0)</f>
        <v>0</v>
      </c>
      <c r="D9" s="33">
        <f>IFERROR(VLOOKUP(A9,'[1]04'!$G$3:$L$22,4,FALSE),0)</f>
        <v>0</v>
      </c>
      <c r="E9" s="33">
        <f>IFERROR(VLOOKUP(A9,'[1]04'!$G$3:$L$22,5,FALSE),0)</f>
        <v>1</v>
      </c>
      <c r="F9" s="33"/>
      <c r="G9" s="33"/>
      <c r="H9" s="33"/>
      <c r="I9" s="33"/>
      <c r="J9" s="33"/>
      <c r="K9" s="33"/>
      <c r="L9" s="33"/>
      <c r="M9" s="33"/>
      <c r="N9" s="33">
        <f t="shared" si="0"/>
        <v>1</v>
      </c>
    </row>
    <row r="10" spans="1:14" x14ac:dyDescent="0.25">
      <c r="A10" s="3" t="s">
        <v>8</v>
      </c>
      <c r="B10" s="33">
        <f>IFERROR(VLOOKUP(A10,'[1]04'!$G$3:$L$22,2,FALSE),0)</f>
        <v>0</v>
      </c>
      <c r="C10" s="33">
        <f>IFERROR(VLOOKUP(A10,'[1]04'!$G$3:$L$22,3,FALSE),0)</f>
        <v>0</v>
      </c>
      <c r="D10" s="34">
        <f>IFERROR(VLOOKUP(A10,'[1]04'!$G$3:$L$22,4,FALSE),0)</f>
        <v>0</v>
      </c>
      <c r="E10" s="34">
        <f>IFERROR(VLOOKUP(A10,'[1]04'!$G$3:$L$22,5,FALSE),0)</f>
        <v>0</v>
      </c>
      <c r="F10" s="34"/>
      <c r="G10" s="34"/>
      <c r="H10" s="34"/>
      <c r="I10" s="34"/>
      <c r="J10" s="34"/>
      <c r="K10" s="34"/>
      <c r="L10" s="34"/>
      <c r="M10" s="34"/>
      <c r="N10" s="33">
        <f t="shared" si="0"/>
        <v>0</v>
      </c>
    </row>
    <row r="11" spans="1:14" x14ac:dyDescent="0.25">
      <c r="A11" s="1" t="s">
        <v>34</v>
      </c>
      <c r="B11" s="33">
        <f>IFERROR(VLOOKUP(A11,'[1]04'!$G$3:$L$22,2,FALSE),0)</f>
        <v>0</v>
      </c>
      <c r="C11" s="33">
        <f>IFERROR(VLOOKUP(A11,'[1]04'!$G$3:$L$22,3,FALSE),0)</f>
        <v>0</v>
      </c>
      <c r="D11" s="33">
        <f>IFERROR(VLOOKUP(A11,'[1]04'!$G$3:$L$22,4,FALSE),0)</f>
        <v>0</v>
      </c>
      <c r="E11" s="33">
        <f>IFERROR(VLOOKUP(A11,'[1]04'!$G$3:$L$22,5,FALSE),0)</f>
        <v>0</v>
      </c>
      <c r="F11" s="33"/>
      <c r="G11" s="33"/>
      <c r="H11" s="33"/>
      <c r="I11" s="33"/>
      <c r="J11" s="33"/>
      <c r="K11" s="33"/>
      <c r="L11" s="33"/>
      <c r="M11" s="33"/>
      <c r="N11" s="33">
        <f t="shared" si="0"/>
        <v>0</v>
      </c>
    </row>
    <row r="12" spans="1:14" x14ac:dyDescent="0.25">
      <c r="A12" s="3" t="s">
        <v>7</v>
      </c>
      <c r="B12" s="33">
        <f>IFERROR(VLOOKUP(A12,'[1]04'!$G$3:$L$22,2,FALSE),0)</f>
        <v>0</v>
      </c>
      <c r="C12" s="33">
        <f>IFERROR(VLOOKUP(A12,'[1]04'!$G$3:$L$22,3,FALSE),0)</f>
        <v>0</v>
      </c>
      <c r="D12" s="34">
        <f>IFERROR(VLOOKUP(A12,'[1]04'!$G$3:$L$22,4,FALSE),0)</f>
        <v>0</v>
      </c>
      <c r="E12" s="34">
        <f>IFERROR(VLOOKUP(A12,'[1]04'!$G$3:$L$22,5,FALSE),0)</f>
        <v>4</v>
      </c>
      <c r="F12" s="34"/>
      <c r="G12" s="34"/>
      <c r="H12" s="34"/>
      <c r="I12" s="34"/>
      <c r="J12" s="34"/>
      <c r="K12" s="34"/>
      <c r="L12" s="34"/>
      <c r="M12" s="34"/>
      <c r="N12" s="33">
        <f t="shared" si="0"/>
        <v>4</v>
      </c>
    </row>
    <row r="13" spans="1:14" x14ac:dyDescent="0.25">
      <c r="A13" s="7" t="s">
        <v>6</v>
      </c>
      <c r="B13" s="33">
        <f>IFERROR(VLOOKUP(A13,'[1]04'!$G$3:$L$22,2,FALSE),0)</f>
        <v>0</v>
      </c>
      <c r="C13" s="33">
        <f>IFERROR(VLOOKUP(A13,'[1]04'!$G$3:$L$22,3,FALSE),0)</f>
        <v>0</v>
      </c>
      <c r="D13" s="34">
        <f>IFERROR(VLOOKUP(A13,'[1]04'!$G$3:$L$22,4,FALSE),0)</f>
        <v>0</v>
      </c>
      <c r="E13" s="33">
        <f>IFERROR(VLOOKUP(A13,'[1]04'!$G$3:$L$22,5,FALSE),0)</f>
        <v>0</v>
      </c>
      <c r="F13" s="33"/>
      <c r="G13" s="33"/>
      <c r="H13" s="33"/>
      <c r="I13" s="33"/>
      <c r="J13" s="33"/>
      <c r="K13" s="33"/>
      <c r="L13" s="33"/>
      <c r="M13" s="33"/>
      <c r="N13" s="33">
        <f t="shared" si="0"/>
        <v>0</v>
      </c>
    </row>
    <row r="14" spans="1:14" x14ac:dyDescent="0.25">
      <c r="A14" s="1" t="s">
        <v>4</v>
      </c>
      <c r="B14" s="33">
        <f>IFERROR(VLOOKUP(A14,'[1]04'!$G$3:$L$22,2,FALSE),0)</f>
        <v>0</v>
      </c>
      <c r="C14" s="33">
        <f>IFERROR(VLOOKUP(A14,'[1]04'!$G$3:$L$22,3,FALSE),0)</f>
        <v>0</v>
      </c>
      <c r="D14" s="34">
        <f>IFERROR(VLOOKUP(A14,'[1]04'!$G$3:$L$22,4,FALSE),0)</f>
        <v>0</v>
      </c>
      <c r="E14" s="33">
        <f>IFERROR(VLOOKUP(A14,'[1]04'!$G$3:$L$22,5,FALSE),0)</f>
        <v>0</v>
      </c>
      <c r="F14" s="33"/>
      <c r="G14" s="33"/>
      <c r="H14" s="33"/>
      <c r="I14" s="33"/>
      <c r="J14" s="33"/>
      <c r="K14" s="33"/>
      <c r="L14" s="33"/>
      <c r="M14" s="33"/>
      <c r="N14" s="33">
        <f t="shared" si="0"/>
        <v>0</v>
      </c>
    </row>
    <row r="15" spans="1:14" x14ac:dyDescent="0.25">
      <c r="A15" s="3" t="s">
        <v>28</v>
      </c>
      <c r="B15" s="36">
        <f>IFERROR(VLOOKUP(A15,'[1]04'!$G$3:$L$22,2,FALSE),0)</f>
        <v>0</v>
      </c>
      <c r="C15" s="36">
        <f>IFERROR(VLOOKUP(A15,'[1]04'!$G$3:$L$22,3,FALSE),0)</f>
        <v>0</v>
      </c>
      <c r="D15" s="36">
        <f>IFERROR(VLOOKUP(A15,'[1]04'!$G$3:$L$22,4,FALSE),0)</f>
        <v>0</v>
      </c>
      <c r="E15" s="36">
        <f>IFERROR(VLOOKUP(A15,'[1]04'!$G$3:$L$22,5,FALSE),0)</f>
        <v>0</v>
      </c>
      <c r="F15" s="36"/>
      <c r="G15" s="36"/>
      <c r="H15" s="36"/>
      <c r="I15" s="36"/>
      <c r="J15" s="36"/>
      <c r="K15" s="36"/>
      <c r="L15" s="36"/>
      <c r="M15" s="36"/>
      <c r="N15" s="33">
        <f t="shared" si="0"/>
        <v>0</v>
      </c>
    </row>
    <row r="16" spans="1:14" x14ac:dyDescent="0.25">
      <c r="A16" s="3" t="s">
        <v>27</v>
      </c>
      <c r="B16" s="36">
        <f>IFERROR(VLOOKUP(A16,'[1]04'!$G$3:$L$22,2,FALSE),0)</f>
        <v>2</v>
      </c>
      <c r="C16" s="36">
        <f>IFERROR(VLOOKUP(A16,'[1]04'!$G$3:$L$22,3,FALSE),0)</f>
        <v>1</v>
      </c>
      <c r="D16" s="36">
        <f>IFERROR(VLOOKUP(A16,'[1]04'!$G$3:$L$22,4,FALSE),0)</f>
        <v>0</v>
      </c>
      <c r="E16" s="36">
        <f>IFERROR(VLOOKUP(A16,'[1]04'!$G$3:$L$22,5,FALSE),0)</f>
        <v>0</v>
      </c>
      <c r="F16" s="36"/>
      <c r="G16" s="36"/>
      <c r="H16" s="36"/>
      <c r="I16" s="36"/>
      <c r="J16" s="36"/>
      <c r="K16" s="36"/>
      <c r="L16" s="36"/>
      <c r="M16" s="36"/>
      <c r="N16" s="33">
        <f t="shared" si="0"/>
        <v>3</v>
      </c>
    </row>
    <row r="17" spans="1:14" ht="15.75" thickBot="1" x14ac:dyDescent="0.3">
      <c r="A17" s="3" t="s">
        <v>5</v>
      </c>
      <c r="B17" s="36">
        <f>IFERROR(VLOOKUP(A17,'[1]04'!$G$3:$L$22,2,FALSE),0)</f>
        <v>0</v>
      </c>
      <c r="C17" s="36">
        <f>IFERROR(VLOOKUP(A17,'[1]04'!$G$3:$L$22,3,FALSE),0)</f>
        <v>0</v>
      </c>
      <c r="D17" s="36">
        <f>IFERROR(VLOOKUP(A17,'[1]04'!$G$3:$L$22,4,FALSE),0)</f>
        <v>0</v>
      </c>
      <c r="E17" s="36">
        <f>IFERROR(VLOOKUP(A17,'[1]04'!$G$3:$L$22,5,FALSE),0)</f>
        <v>0</v>
      </c>
      <c r="F17" s="36"/>
      <c r="G17" s="36"/>
      <c r="H17" s="36"/>
      <c r="I17" s="36"/>
      <c r="J17" s="36"/>
      <c r="K17" s="36"/>
      <c r="L17" s="36"/>
      <c r="M17" s="36"/>
      <c r="N17" s="33">
        <f t="shared" si="0"/>
        <v>0</v>
      </c>
    </row>
    <row r="18" spans="1:14" x14ac:dyDescent="0.25">
      <c r="A18" s="15" t="s">
        <v>35</v>
      </c>
      <c r="B18" s="36"/>
      <c r="C18" s="36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</row>
    <row r="19" spans="1:14" x14ac:dyDescent="0.25">
      <c r="A19" s="3" t="s">
        <v>36</v>
      </c>
      <c r="B19" s="36">
        <f>IFERROR(VLOOKUP(A19,'[1]04'!$G$3:$L$22,2,FALSE),0)</f>
        <v>0</v>
      </c>
      <c r="C19" s="36">
        <f>IFERROR(VLOOKUP(A19,'[1]04'!$G$3:$L$22,3,FALSE),0)</f>
        <v>0</v>
      </c>
      <c r="D19" s="36">
        <f>IFERROR(VLOOKUP(A19,'[1]04'!$G$3:$L$22,4,FALSE),0)</f>
        <v>0</v>
      </c>
      <c r="E19" s="36">
        <f>IFERROR(VLOOKUP(A19,'[1]04'!$G$3:$L$22,5,FALSE),0)</f>
        <v>0</v>
      </c>
      <c r="F19" s="36"/>
      <c r="G19" s="36"/>
      <c r="H19" s="36"/>
      <c r="I19" s="36"/>
      <c r="J19" s="36"/>
      <c r="K19" s="36"/>
      <c r="L19" s="36"/>
      <c r="M19" s="36"/>
      <c r="N19" s="37">
        <f>SUM(B19:M19)</f>
        <v>0</v>
      </c>
    </row>
    <row r="20" spans="1:14" x14ac:dyDescent="0.25">
      <c r="A20" s="3" t="s">
        <v>37</v>
      </c>
      <c r="B20" s="36">
        <f>IFERROR(VLOOKUP(A20,'[1]04'!$G$3:$L$22,2,FALSE),0)</f>
        <v>0</v>
      </c>
      <c r="C20" s="36">
        <f>IFERROR(VLOOKUP(A20,'[1]04'!$G$3:$L$22,3,FALSE),0)</f>
        <v>0</v>
      </c>
      <c r="D20" s="36">
        <f>IFERROR(VLOOKUP(A20,'[1]04'!$G$3:$L$22,4,FALSE),0)</f>
        <v>0</v>
      </c>
      <c r="E20" s="36">
        <f>IFERROR(VLOOKUP(A20,'[1]04'!$G$3:$L$22,5,FALSE),0)</f>
        <v>0</v>
      </c>
      <c r="F20" s="36"/>
      <c r="G20" s="36"/>
      <c r="H20" s="36"/>
      <c r="I20" s="36"/>
      <c r="J20" s="36"/>
      <c r="K20" s="36"/>
      <c r="L20" s="36"/>
      <c r="M20" s="36"/>
      <c r="N20" s="37">
        <f t="shared" ref="N20:N23" si="1">SUM(B20:M20)</f>
        <v>0</v>
      </c>
    </row>
    <row r="21" spans="1:14" x14ac:dyDescent="0.25">
      <c r="A21" s="3" t="s">
        <v>38</v>
      </c>
      <c r="B21" s="36">
        <f>IFERROR(VLOOKUP(A21,'[1]04'!$G$3:$L$22,2,FALSE),0)</f>
        <v>0</v>
      </c>
      <c r="C21" s="36">
        <f>IFERROR(VLOOKUP(A21,'[1]04'!$G$3:$L$22,3,FALSE),0)</f>
        <v>0</v>
      </c>
      <c r="D21" s="36">
        <f>IFERROR(VLOOKUP(A21,'[1]04'!$G$3:$L$22,4,FALSE),0)</f>
        <v>0</v>
      </c>
      <c r="E21" s="36">
        <f>IFERROR(VLOOKUP(A21,'[1]04'!$G$3:$L$22,5,FALSE),0)</f>
        <v>0</v>
      </c>
      <c r="F21" s="36"/>
      <c r="G21" s="36"/>
      <c r="H21" s="36"/>
      <c r="I21" s="36"/>
      <c r="J21" s="36"/>
      <c r="K21" s="36"/>
      <c r="L21" s="36"/>
      <c r="M21" s="36"/>
      <c r="N21" s="37">
        <f t="shared" si="1"/>
        <v>0</v>
      </c>
    </row>
    <row r="22" spans="1:14" x14ac:dyDescent="0.25">
      <c r="A22" s="3" t="s">
        <v>39</v>
      </c>
      <c r="B22" s="36">
        <f>IFERROR(VLOOKUP(A22,'[1]04'!$G$3:$L$22,2,FALSE),0)</f>
        <v>0</v>
      </c>
      <c r="C22" s="36">
        <f>IFERROR(VLOOKUP(A22,'[1]04'!$G$3:$L$22,3,FALSE),0)</f>
        <v>0</v>
      </c>
      <c r="D22" s="36">
        <f>IFERROR(VLOOKUP(A22,'[1]04'!$G$3:$L$22,4,FALSE),0)</f>
        <v>0</v>
      </c>
      <c r="E22" s="36">
        <f>IFERROR(VLOOKUP(A22,'[1]04'!$G$3:$L$22,5,FALSE),0)</f>
        <v>0</v>
      </c>
      <c r="F22" s="36"/>
      <c r="G22" s="36"/>
      <c r="H22" s="36"/>
      <c r="I22" s="36"/>
      <c r="J22" s="36"/>
      <c r="K22" s="36"/>
      <c r="L22" s="36"/>
      <c r="M22" s="36"/>
      <c r="N22" s="37">
        <f t="shared" si="1"/>
        <v>0</v>
      </c>
    </row>
    <row r="23" spans="1:14" x14ac:dyDescent="0.25">
      <c r="A23" s="3" t="s">
        <v>40</v>
      </c>
      <c r="B23" s="36">
        <f>IFERROR(VLOOKUP(A23,'[1]04'!$G$3:$L$22,2,FALSE),0)</f>
        <v>0</v>
      </c>
      <c r="C23" s="36">
        <f>IFERROR(VLOOKUP(A23,'[1]04'!$G$3:$L$22,3,FALSE),0)</f>
        <v>0</v>
      </c>
      <c r="D23" s="36">
        <f>IFERROR(VLOOKUP(A23,'[1]04'!$G$3:$L$22,4,FALSE),0)</f>
        <v>0</v>
      </c>
      <c r="E23" s="36">
        <f>IFERROR(VLOOKUP(A23,'[1]04'!$G$3:$L$22,5,FALSE),0)</f>
        <v>0</v>
      </c>
      <c r="F23" s="36"/>
      <c r="G23" s="36"/>
      <c r="H23" s="36"/>
      <c r="I23" s="36"/>
      <c r="J23" s="36"/>
      <c r="K23" s="36"/>
      <c r="L23" s="36"/>
      <c r="M23" s="36"/>
      <c r="N23" s="37">
        <f t="shared" si="1"/>
        <v>0</v>
      </c>
    </row>
    <row r="24" spans="1:14" x14ac:dyDescent="0.25">
      <c r="A24" s="3" t="s">
        <v>41</v>
      </c>
      <c r="B24" s="36">
        <f>IFERROR(VLOOKUP(A24,'[1]04'!$G$3:$L$22,2,FALSE),0)</f>
        <v>2</v>
      </c>
      <c r="C24" s="36">
        <f>IFERROR(VLOOKUP(A24,'[1]04'!$G$3:$L$22,3,FALSE),0)</f>
        <v>1</v>
      </c>
      <c r="D24" s="36">
        <f>IFERROR(VLOOKUP(A24,'[1]04'!$G$3:$L$22,4,FALSE),0)</f>
        <v>0</v>
      </c>
      <c r="E24" s="36">
        <f>IFERROR(VLOOKUP(A24,'[1]04'!$G$3:$L$22,5,FALSE),0)</f>
        <v>0</v>
      </c>
      <c r="F24" s="36"/>
      <c r="G24" s="36"/>
      <c r="H24" s="36"/>
      <c r="I24" s="36"/>
      <c r="J24" s="36"/>
      <c r="K24" s="36"/>
      <c r="L24" s="36"/>
      <c r="M24" s="36"/>
      <c r="N24" s="37">
        <f>SUM(B24:M24)</f>
        <v>3</v>
      </c>
    </row>
  </sheetData>
  <mergeCells count="2">
    <mergeCell ref="A1:A3"/>
    <mergeCell ref="B1:N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6"/>
  <sheetViews>
    <sheetView zoomScale="80" zoomScaleNormal="80" workbookViewId="0">
      <selection sqref="A1:A4"/>
    </sheetView>
  </sheetViews>
  <sheetFormatPr baseColWidth="10" defaultRowHeight="15" x14ac:dyDescent="0.25"/>
  <cols>
    <col min="1" max="1" width="35.85546875" bestFit="1" customWidth="1"/>
    <col min="2" max="2" width="8.85546875" bestFit="1" customWidth="1"/>
    <col min="3" max="3" width="11.5703125" bestFit="1" customWidth="1"/>
    <col min="4" max="4" width="8.85546875" bestFit="1" customWidth="1"/>
    <col min="5" max="6" width="7.42578125" bestFit="1" customWidth="1"/>
    <col min="7" max="7" width="7.28515625" bestFit="1" customWidth="1"/>
    <col min="8" max="8" width="7" bestFit="1" customWidth="1"/>
    <col min="9" max="9" width="9.85546875" bestFit="1" customWidth="1"/>
    <col min="10" max="10" width="9.5703125" bestFit="1" customWidth="1"/>
    <col min="11" max="11" width="11" bestFit="1" customWidth="1"/>
    <col min="12" max="12" width="9.85546875" bestFit="1" customWidth="1"/>
    <col min="13" max="13" width="9.140625" bestFit="1" customWidth="1"/>
    <col min="14" max="14" width="9.42578125" customWidth="1"/>
    <col min="17" max="17" width="35.7109375" customWidth="1"/>
    <col min="18" max="18" width="8.85546875" bestFit="1" customWidth="1"/>
    <col min="19" max="19" width="11.5703125" bestFit="1" customWidth="1"/>
    <col min="20" max="20" width="8.85546875" bestFit="1" customWidth="1"/>
    <col min="21" max="22" width="7.42578125" bestFit="1" customWidth="1"/>
    <col min="23" max="23" width="7.28515625" bestFit="1" customWidth="1"/>
    <col min="24" max="24" width="7" bestFit="1" customWidth="1"/>
    <col min="25" max="25" width="9.85546875" bestFit="1" customWidth="1"/>
    <col min="26" max="26" width="9.5703125" bestFit="1" customWidth="1"/>
    <col min="27" max="27" width="11" bestFit="1" customWidth="1"/>
    <col min="28" max="28" width="9.85546875" bestFit="1" customWidth="1"/>
    <col min="29" max="29" width="9.140625" bestFit="1" customWidth="1"/>
    <col min="30" max="30" width="9.85546875" customWidth="1"/>
  </cols>
  <sheetData>
    <row r="1" spans="1:30" x14ac:dyDescent="0.25">
      <c r="A1" s="40" t="s">
        <v>0</v>
      </c>
      <c r="B1" s="43" t="s">
        <v>81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5"/>
      <c r="Q1" s="40" t="s">
        <v>0</v>
      </c>
      <c r="R1" s="43" t="s">
        <v>83</v>
      </c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5"/>
    </row>
    <row r="2" spans="1:30" s="8" customFormat="1" x14ac:dyDescent="0.25">
      <c r="A2" s="41"/>
      <c r="B2" s="49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1"/>
      <c r="Q2" s="41"/>
      <c r="R2" s="49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1"/>
    </row>
    <row r="3" spans="1:30" ht="15.75" thickBot="1" x14ac:dyDescent="0.3">
      <c r="A3" s="41"/>
      <c r="B3" s="46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8"/>
      <c r="Q3" s="41"/>
      <c r="R3" s="46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8"/>
    </row>
    <row r="4" spans="1:30" ht="15.75" thickBot="1" x14ac:dyDescent="0.3">
      <c r="A4" s="42"/>
      <c r="B4" s="11" t="s">
        <v>9</v>
      </c>
      <c r="C4" s="12" t="s">
        <v>10</v>
      </c>
      <c r="D4" s="13" t="s">
        <v>11</v>
      </c>
      <c r="E4" s="13" t="s">
        <v>12</v>
      </c>
      <c r="F4" s="13" t="s">
        <v>13</v>
      </c>
      <c r="G4" s="13" t="s">
        <v>14</v>
      </c>
      <c r="H4" s="13" t="s">
        <v>15</v>
      </c>
      <c r="I4" s="13" t="s">
        <v>16</v>
      </c>
      <c r="J4" s="13" t="s">
        <v>17</v>
      </c>
      <c r="K4" s="13" t="s">
        <v>18</v>
      </c>
      <c r="L4" s="13" t="s">
        <v>19</v>
      </c>
      <c r="M4" s="13" t="s">
        <v>20</v>
      </c>
      <c r="N4" s="14" t="s">
        <v>29</v>
      </c>
      <c r="Q4" s="42"/>
      <c r="R4" s="11" t="s">
        <v>9</v>
      </c>
      <c r="S4" s="12" t="s">
        <v>10</v>
      </c>
      <c r="T4" s="13" t="s">
        <v>11</v>
      </c>
      <c r="U4" s="13" t="s">
        <v>12</v>
      </c>
      <c r="V4" s="13" t="s">
        <v>13</v>
      </c>
      <c r="W4" s="13" t="s">
        <v>14</v>
      </c>
      <c r="X4" s="13" t="s">
        <v>15</v>
      </c>
      <c r="Y4" s="13" t="s">
        <v>16</v>
      </c>
      <c r="Z4" s="13" t="s">
        <v>17</v>
      </c>
      <c r="AA4" s="13" t="s">
        <v>18</v>
      </c>
      <c r="AB4" s="13" t="s">
        <v>19</v>
      </c>
      <c r="AC4" s="13" t="s">
        <v>20</v>
      </c>
      <c r="AD4" s="14" t="s">
        <v>29</v>
      </c>
    </row>
    <row r="5" spans="1:30" x14ac:dyDescent="0.25">
      <c r="A5" s="1" t="s">
        <v>2</v>
      </c>
      <c r="B5" s="33">
        <f>IFERROR(VLOOKUP(A5,'[1]05'!$G$2:$L$33,2,FALSE),0)</f>
        <v>0</v>
      </c>
      <c r="C5" s="33">
        <f>IFERROR(VLOOKUP(A5,'[1]05'!$G$2:$L$33,3,FALSE),0)</f>
        <v>0</v>
      </c>
      <c r="D5" s="33">
        <f>IFERROR(VLOOKUP(A5,'[1]05'!$G$2:$L$33,4,FALSE),0)</f>
        <v>25</v>
      </c>
      <c r="E5" s="33">
        <f>IFERROR(VLOOKUP(A5,'[1]05'!$G$2:$L$33,5,FALSE),0)</f>
        <v>104</v>
      </c>
      <c r="F5" s="33"/>
      <c r="G5" s="33"/>
      <c r="H5" s="33"/>
      <c r="I5" s="33"/>
      <c r="J5" s="33"/>
      <c r="K5" s="33"/>
      <c r="L5" s="33"/>
      <c r="M5" s="33"/>
      <c r="N5" s="33">
        <f>SUM(B5:M5)</f>
        <v>129</v>
      </c>
      <c r="Q5" s="1" t="s">
        <v>2</v>
      </c>
      <c r="R5" s="33">
        <f>IFERROR(VLOOKUP(Q5,'[1]05'!$T$3:$X$15,2,FALSE),0)</f>
        <v>0</v>
      </c>
      <c r="S5" s="33">
        <f>IFERROR(VLOOKUP(Q5,'[1]05'!$T$3:$X$15,3,FALSE),0)</f>
        <v>1</v>
      </c>
      <c r="T5" s="33">
        <f>IFERROR(VLOOKUP(Q5,'[1]05'!$T$3:$X$15,4,FALSE),0)</f>
        <v>4</v>
      </c>
      <c r="U5" s="33">
        <f>IFERROR(VLOOKUP(Q5,'[1]05'!$T$3:$X$15,5,FALSE),0)</f>
        <v>5</v>
      </c>
      <c r="V5" s="33"/>
      <c r="W5" s="33"/>
      <c r="X5" s="33"/>
      <c r="Y5" s="33"/>
      <c r="Z5" s="33"/>
      <c r="AA5" s="33"/>
      <c r="AB5" s="33"/>
      <c r="AC5" s="33"/>
      <c r="AD5" s="33">
        <f>SUM(R5:AC5)</f>
        <v>10</v>
      </c>
    </row>
    <row r="6" spans="1:30" x14ac:dyDescent="0.25">
      <c r="A6" s="1" t="s">
        <v>30</v>
      </c>
      <c r="B6" s="33">
        <f>IFERROR(VLOOKUP(A6,'[1]05'!$G$2:$L$33,2,FALSE),0)</f>
        <v>0</v>
      </c>
      <c r="C6" s="33">
        <f>IFERROR(VLOOKUP(A6,'[1]05'!$G$2:$L$33,3,FALSE),0)</f>
        <v>0</v>
      </c>
      <c r="D6" s="33">
        <f>IFERROR(VLOOKUP(A6,'[1]05'!$G$2:$L$33,4,FALSE),0)</f>
        <v>0</v>
      </c>
      <c r="E6" s="33">
        <f>IFERROR(VLOOKUP(A6,'[1]05'!$G$2:$L$33,5,FALSE),0)</f>
        <v>0</v>
      </c>
      <c r="F6" s="33"/>
      <c r="G6" s="33"/>
      <c r="H6" s="33"/>
      <c r="I6" s="33"/>
      <c r="J6" s="33"/>
      <c r="K6" s="33"/>
      <c r="L6" s="33"/>
      <c r="M6" s="33"/>
      <c r="N6" s="33">
        <f t="shared" ref="N6:N18" si="0">SUM(B6:M6)</f>
        <v>0</v>
      </c>
      <c r="Q6" s="1" t="s">
        <v>30</v>
      </c>
      <c r="R6" s="33">
        <f>IFERROR(VLOOKUP(Q6,'[1]05'!$T$3:$X$15,2,FALSE),0)</f>
        <v>0</v>
      </c>
      <c r="S6" s="33">
        <f>IFERROR(VLOOKUP(Q6,'[1]05'!$T$3:$X$15,3,FALSE),0)</f>
        <v>0</v>
      </c>
      <c r="T6" s="33">
        <f>IFERROR(VLOOKUP(Q6,'[1]05'!$T$3:$X$15,4,FALSE),0)</f>
        <v>0</v>
      </c>
      <c r="U6" s="33">
        <f>IFERROR(VLOOKUP(Q6,'[1]05'!$T$3:$X$15,5,FALSE),0)</f>
        <v>0</v>
      </c>
      <c r="V6" s="33"/>
      <c r="W6" s="33"/>
      <c r="X6" s="33"/>
      <c r="Y6" s="33"/>
      <c r="Z6" s="33"/>
      <c r="AA6" s="33"/>
      <c r="AB6" s="33"/>
      <c r="AC6" s="33"/>
      <c r="AD6" s="33">
        <f t="shared" ref="AD6:AD18" si="1">SUM(R6:AC6)</f>
        <v>0</v>
      </c>
    </row>
    <row r="7" spans="1:30" x14ac:dyDescent="0.25">
      <c r="A7" s="2" t="s">
        <v>3</v>
      </c>
      <c r="B7" s="33">
        <f>IFERROR(VLOOKUP(A7,'[1]05'!$G$2:$L$33,2,FALSE),0)</f>
        <v>0</v>
      </c>
      <c r="C7" s="33">
        <f>IFERROR(VLOOKUP(A7,'[1]05'!$G$2:$L$33,3,FALSE),0)</f>
        <v>0</v>
      </c>
      <c r="D7" s="33">
        <f>IFERROR(VLOOKUP(A7,'[1]05'!$G$2:$L$33,4,FALSE),0)</f>
        <v>9</v>
      </c>
      <c r="E7" s="33">
        <f>IFERROR(VLOOKUP(A7,'[1]05'!$G$2:$L$33,5,FALSE),0)</f>
        <v>31</v>
      </c>
      <c r="F7" s="33"/>
      <c r="G7" s="33"/>
      <c r="H7" s="33"/>
      <c r="I7" s="33"/>
      <c r="J7" s="33"/>
      <c r="K7" s="33"/>
      <c r="L7" s="33"/>
      <c r="M7" s="33"/>
      <c r="N7" s="33">
        <f t="shared" si="0"/>
        <v>40</v>
      </c>
      <c r="Q7" s="2" t="s">
        <v>3</v>
      </c>
      <c r="R7" s="33">
        <f>IFERROR(VLOOKUP(Q7,'[1]05'!$T$3:$X$15,2,FALSE),0)</f>
        <v>0</v>
      </c>
      <c r="S7" s="33">
        <f>IFERROR(VLOOKUP(Q7,'[1]05'!$T$3:$X$15,3,FALSE),0)</f>
        <v>0</v>
      </c>
      <c r="T7" s="33">
        <f>IFERROR(VLOOKUP(Q7,'[1]05'!$T$3:$X$15,4,FALSE),0)</f>
        <v>0</v>
      </c>
      <c r="U7" s="33">
        <f>IFERROR(VLOOKUP(Q7,'[1]05'!$T$3:$X$15,5,FALSE),0)</f>
        <v>0</v>
      </c>
      <c r="V7" s="33"/>
      <c r="W7" s="33"/>
      <c r="X7" s="33"/>
      <c r="Y7" s="33"/>
      <c r="Z7" s="33"/>
      <c r="AA7" s="33"/>
      <c r="AB7" s="33"/>
      <c r="AC7" s="33"/>
      <c r="AD7" s="33">
        <f t="shared" si="1"/>
        <v>0</v>
      </c>
    </row>
    <row r="8" spans="1:30" x14ac:dyDescent="0.25">
      <c r="A8" s="2" t="s">
        <v>31</v>
      </c>
      <c r="B8" s="33">
        <f>IFERROR(VLOOKUP(A8,'[1]05'!$G$2:$L$33,2,FALSE),0)</f>
        <v>17</v>
      </c>
      <c r="C8" s="33">
        <f>IFERROR(VLOOKUP(A8,'[1]05'!$G$2:$L$33,3,FALSE),0)</f>
        <v>10</v>
      </c>
      <c r="D8" s="33">
        <f>IFERROR(VLOOKUP(A8,'[1]05'!$G$2:$L$33,4,FALSE),0)</f>
        <v>23</v>
      </c>
      <c r="E8" s="33">
        <f>IFERROR(VLOOKUP(A8,'[1]05'!$G$2:$L$33,5,FALSE),0)</f>
        <v>23</v>
      </c>
      <c r="F8" s="33"/>
      <c r="G8" s="33"/>
      <c r="H8" s="33"/>
      <c r="I8" s="33"/>
      <c r="J8" s="33"/>
      <c r="K8" s="33"/>
      <c r="L8" s="33"/>
      <c r="M8" s="33"/>
      <c r="N8" s="33">
        <f t="shared" si="0"/>
        <v>73</v>
      </c>
      <c r="Q8" s="2" t="s">
        <v>31</v>
      </c>
      <c r="R8" s="33">
        <f>IFERROR(VLOOKUP(Q8,'[1]05'!$T$3:$X$15,2,FALSE),0)</f>
        <v>0</v>
      </c>
      <c r="S8" s="33">
        <f>IFERROR(VLOOKUP(Q8,'[1]05'!$T$3:$X$15,3,FALSE),0)</f>
        <v>0</v>
      </c>
      <c r="T8" s="33">
        <f>IFERROR(VLOOKUP(Q8,'[1]05'!$T$3:$X$15,4,FALSE),0)</f>
        <v>0</v>
      </c>
      <c r="U8" s="33">
        <f>IFERROR(VLOOKUP(Q8,'[1]05'!$T$3:$X$15,5,FALSE),0)</f>
        <v>0</v>
      </c>
      <c r="V8" s="33"/>
      <c r="W8" s="33"/>
      <c r="X8" s="33"/>
      <c r="Y8" s="33"/>
      <c r="Z8" s="33"/>
      <c r="AA8" s="33"/>
      <c r="AB8" s="33"/>
      <c r="AC8" s="33"/>
      <c r="AD8" s="33">
        <f t="shared" si="1"/>
        <v>0</v>
      </c>
    </row>
    <row r="9" spans="1:30" x14ac:dyDescent="0.25">
      <c r="A9" s="2" t="s">
        <v>32</v>
      </c>
      <c r="B9" s="33">
        <f>IFERROR(VLOOKUP(A9,'[1]05'!$G$2:$L$33,2,FALSE),0)</f>
        <v>0</v>
      </c>
      <c r="C9" s="33">
        <f>IFERROR(VLOOKUP(A9,'[1]05'!$G$2:$L$33,3,FALSE),0)</f>
        <v>0</v>
      </c>
      <c r="D9" s="33">
        <f>IFERROR(VLOOKUP(A9,'[1]05'!$G$2:$L$33,4,FALSE),0)</f>
        <v>0</v>
      </c>
      <c r="E9" s="33">
        <f>IFERROR(VLOOKUP(A9,'[1]05'!$G$2:$L$33,5,FALSE),0)</f>
        <v>0</v>
      </c>
      <c r="F9" s="33"/>
      <c r="G9" s="33"/>
      <c r="H9" s="33"/>
      <c r="I9" s="33"/>
      <c r="J9" s="33"/>
      <c r="K9" s="33"/>
      <c r="L9" s="33"/>
      <c r="M9" s="33"/>
      <c r="N9" s="33">
        <f t="shared" si="0"/>
        <v>0</v>
      </c>
      <c r="Q9" s="2" t="s">
        <v>32</v>
      </c>
      <c r="R9" s="33">
        <f>IFERROR(VLOOKUP(Q9,'[1]05'!$T$3:$X$15,2,FALSE),0)</f>
        <v>0</v>
      </c>
      <c r="S9" s="33">
        <f>IFERROR(VLOOKUP(Q9,'[1]05'!$T$3:$X$15,3,FALSE),0)</f>
        <v>0</v>
      </c>
      <c r="T9" s="33">
        <f>IFERROR(VLOOKUP(Q9,'[1]05'!$T$3:$X$15,4,FALSE),0)</f>
        <v>0</v>
      </c>
      <c r="U9" s="33">
        <f>IFERROR(VLOOKUP(Q9,'[1]05'!$T$3:$X$15,5,FALSE),0)</f>
        <v>0</v>
      </c>
      <c r="V9" s="33"/>
      <c r="W9" s="33"/>
      <c r="X9" s="33"/>
      <c r="Y9" s="33"/>
      <c r="Z9" s="33"/>
      <c r="AA9" s="33"/>
      <c r="AB9" s="33"/>
      <c r="AC9" s="33"/>
      <c r="AD9" s="33">
        <f t="shared" si="1"/>
        <v>0</v>
      </c>
    </row>
    <row r="10" spans="1:30" x14ac:dyDescent="0.25">
      <c r="A10" s="2" t="s">
        <v>33</v>
      </c>
      <c r="B10" s="33">
        <f>IFERROR(VLOOKUP(A10,'[1]05'!$G$2:$L$33,2,FALSE),0)</f>
        <v>0</v>
      </c>
      <c r="C10" s="33">
        <f>IFERROR(VLOOKUP(A10,'[1]05'!$G$2:$L$33,3,FALSE),0)</f>
        <v>0</v>
      </c>
      <c r="D10" s="33">
        <f>IFERROR(VLOOKUP(A10,'[1]05'!$G$2:$L$33,4,FALSE),0)</f>
        <v>2</v>
      </c>
      <c r="E10" s="33">
        <f>IFERROR(VLOOKUP(A10,'[1]05'!$G$2:$L$33,5,FALSE),0)</f>
        <v>30</v>
      </c>
      <c r="F10" s="33"/>
      <c r="G10" s="33"/>
      <c r="H10" s="33"/>
      <c r="I10" s="33"/>
      <c r="J10" s="33"/>
      <c r="K10" s="33"/>
      <c r="L10" s="33"/>
      <c r="M10" s="33"/>
      <c r="N10" s="33">
        <f t="shared" si="0"/>
        <v>32</v>
      </c>
      <c r="Q10" s="2" t="s">
        <v>33</v>
      </c>
      <c r="R10" s="33">
        <f>IFERROR(VLOOKUP(Q10,'[1]05'!$T$3:$X$15,2,FALSE),0)</f>
        <v>0</v>
      </c>
      <c r="S10" s="33">
        <f>IFERROR(VLOOKUP(Q10,'[1]05'!$T$3:$X$15,3,FALSE),0)</f>
        <v>0</v>
      </c>
      <c r="T10" s="33">
        <f>IFERROR(VLOOKUP(Q10,'[1]05'!$T$3:$X$15,4,FALSE),0)</f>
        <v>1</v>
      </c>
      <c r="U10" s="33">
        <f>IFERROR(VLOOKUP(Q10,'[1]05'!$T$3:$X$15,5,FALSE),0)</f>
        <v>1</v>
      </c>
      <c r="V10" s="33"/>
      <c r="W10" s="33"/>
      <c r="X10" s="33"/>
      <c r="Y10" s="33"/>
      <c r="Z10" s="33"/>
      <c r="AA10" s="33"/>
      <c r="AB10" s="33"/>
      <c r="AC10" s="33"/>
      <c r="AD10" s="33">
        <f t="shared" si="1"/>
        <v>2</v>
      </c>
    </row>
    <row r="11" spans="1:30" x14ac:dyDescent="0.25">
      <c r="A11" s="3" t="s">
        <v>8</v>
      </c>
      <c r="B11" s="33">
        <f>IFERROR(VLOOKUP(A11,'[1]05'!$G$2:$L$33,2,FALSE),0)</f>
        <v>0</v>
      </c>
      <c r="C11" s="33">
        <f>IFERROR(VLOOKUP(A11,'[1]05'!$G$2:$L$33,3,FALSE),0)</f>
        <v>0</v>
      </c>
      <c r="D11" s="34">
        <f>IFERROR(VLOOKUP(A11,'[1]05'!$G$2:$L$33,4,FALSE),0)</f>
        <v>0</v>
      </c>
      <c r="E11" s="34">
        <f>IFERROR(VLOOKUP(A11,'[1]05'!$G$2:$L$33,5,FALSE),0)</f>
        <v>0</v>
      </c>
      <c r="F11" s="34"/>
      <c r="G11" s="34"/>
      <c r="H11" s="34"/>
      <c r="I11" s="34"/>
      <c r="J11" s="34"/>
      <c r="K11" s="34"/>
      <c r="L11" s="34"/>
      <c r="M11" s="34"/>
      <c r="N11" s="33">
        <f t="shared" si="0"/>
        <v>0</v>
      </c>
      <c r="Q11" s="3" t="s">
        <v>8</v>
      </c>
      <c r="R11" s="33">
        <f>IFERROR(VLOOKUP(Q11,'[1]05'!$T$3:$X$15,2,FALSE),0)</f>
        <v>0</v>
      </c>
      <c r="S11" s="33">
        <f>IFERROR(VLOOKUP(Q11,'[1]05'!$T$3:$X$15,3,FALSE),0)</f>
        <v>0</v>
      </c>
      <c r="T11" s="34">
        <f>IFERROR(VLOOKUP(Q11,'[1]05'!$T$3:$X$15,4,FALSE),0)</f>
        <v>0</v>
      </c>
      <c r="U11" s="34">
        <f>IFERROR(VLOOKUP(Q11,'[1]05'!$T$3:$X$15,5,FALSE),0)</f>
        <v>0</v>
      </c>
      <c r="V11" s="34"/>
      <c r="W11" s="34"/>
      <c r="X11" s="34"/>
      <c r="Y11" s="34"/>
      <c r="Z11" s="34"/>
      <c r="AA11" s="34"/>
      <c r="AB11" s="34"/>
      <c r="AC11" s="34"/>
      <c r="AD11" s="33">
        <f t="shared" si="1"/>
        <v>0</v>
      </c>
    </row>
    <row r="12" spans="1:30" x14ac:dyDescent="0.25">
      <c r="A12" s="1" t="s">
        <v>34</v>
      </c>
      <c r="B12" s="33">
        <f>IFERROR(VLOOKUP(A12,'[1]05'!$G$2:$L$33,2,FALSE),0)</f>
        <v>0</v>
      </c>
      <c r="C12" s="33">
        <f>IFERROR(VLOOKUP(A12,'[1]05'!$G$2:$L$33,3,FALSE),0)</f>
        <v>0</v>
      </c>
      <c r="D12" s="33">
        <f>IFERROR(VLOOKUP(A12,'[1]05'!$G$2:$L$33,4,FALSE),0)</f>
        <v>0</v>
      </c>
      <c r="E12" s="33">
        <f>IFERROR(VLOOKUP(A12,'[1]05'!$G$2:$L$33,5,FALSE),0)</f>
        <v>20</v>
      </c>
      <c r="F12" s="33"/>
      <c r="G12" s="33"/>
      <c r="H12" s="33"/>
      <c r="I12" s="33"/>
      <c r="J12" s="33"/>
      <c r="K12" s="33"/>
      <c r="L12" s="33"/>
      <c r="M12" s="33"/>
      <c r="N12" s="33">
        <f t="shared" si="0"/>
        <v>20</v>
      </c>
      <c r="Q12" s="1" t="s">
        <v>34</v>
      </c>
      <c r="R12" s="33">
        <f>IFERROR(VLOOKUP(Q12,'[1]05'!$T$3:$X$15,2,FALSE),0)</f>
        <v>0</v>
      </c>
      <c r="S12" s="33">
        <f>IFERROR(VLOOKUP(Q12,'[1]05'!$T$3:$X$15,3,FALSE),0)</f>
        <v>0</v>
      </c>
      <c r="T12" s="33">
        <f>IFERROR(VLOOKUP(Q12,'[1]05'!$T$3:$X$15,4,FALSE),0)</f>
        <v>0</v>
      </c>
      <c r="U12" s="33">
        <f>IFERROR(VLOOKUP(Q12,'[1]05'!$T$3:$X$15,5,FALSE),0)</f>
        <v>0</v>
      </c>
      <c r="V12" s="33"/>
      <c r="W12" s="33"/>
      <c r="X12" s="33"/>
      <c r="Y12" s="33"/>
      <c r="Z12" s="33"/>
      <c r="AA12" s="33"/>
      <c r="AB12" s="33"/>
      <c r="AC12" s="33"/>
      <c r="AD12" s="33">
        <f t="shared" si="1"/>
        <v>0</v>
      </c>
    </row>
    <row r="13" spans="1:30" x14ac:dyDescent="0.25">
      <c r="A13" s="3" t="s">
        <v>7</v>
      </c>
      <c r="B13" s="33">
        <f>IFERROR(VLOOKUP(A13,'[1]05'!$G$2:$L$33,2,FALSE),0)</f>
        <v>0</v>
      </c>
      <c r="C13" s="33">
        <f>IFERROR(VLOOKUP(A13,'[1]05'!$G$2:$L$33,3,FALSE),0)</f>
        <v>0</v>
      </c>
      <c r="D13" s="34">
        <f>IFERROR(VLOOKUP(A13,'[1]05'!$G$2:$L$33,4,FALSE),0)</f>
        <v>0</v>
      </c>
      <c r="E13" s="34">
        <f>IFERROR(VLOOKUP(A13,'[1]05'!$G$2:$L$33,5,FALSE),0)</f>
        <v>0</v>
      </c>
      <c r="F13" s="34"/>
      <c r="G13" s="34"/>
      <c r="H13" s="34"/>
      <c r="I13" s="34"/>
      <c r="J13" s="34"/>
      <c r="K13" s="34"/>
      <c r="L13" s="34"/>
      <c r="M13" s="34"/>
      <c r="N13" s="33">
        <f t="shared" si="0"/>
        <v>0</v>
      </c>
      <c r="Q13" s="3" t="s">
        <v>7</v>
      </c>
      <c r="R13" s="33">
        <f>IFERROR(VLOOKUP(Q13,'[1]05'!$T$3:$X$15,2,FALSE),0)</f>
        <v>0</v>
      </c>
      <c r="S13" s="33">
        <f>IFERROR(VLOOKUP(Q13,'[1]05'!$T$3:$X$15,3,FALSE),0)</f>
        <v>0</v>
      </c>
      <c r="T13" s="34">
        <f>IFERROR(VLOOKUP(Q13,'[1]05'!$T$3:$X$15,4,FALSE),0)</f>
        <v>0</v>
      </c>
      <c r="U13" s="34">
        <f>IFERROR(VLOOKUP(Q13,'[1]05'!$T$3:$X$15,5,FALSE),0)</f>
        <v>0</v>
      </c>
      <c r="V13" s="34"/>
      <c r="W13" s="34"/>
      <c r="X13" s="34"/>
      <c r="Y13" s="34"/>
      <c r="Z13" s="34"/>
      <c r="AA13" s="34"/>
      <c r="AB13" s="34"/>
      <c r="AC13" s="34"/>
      <c r="AD13" s="33">
        <f t="shared" si="1"/>
        <v>0</v>
      </c>
    </row>
    <row r="14" spans="1:30" x14ac:dyDescent="0.25">
      <c r="A14" s="7" t="s">
        <v>6</v>
      </c>
      <c r="B14" s="33">
        <f>IFERROR(VLOOKUP(A14,'[1]05'!$G$2:$L$33,2,FALSE),0)</f>
        <v>0</v>
      </c>
      <c r="C14" s="33">
        <f>IFERROR(VLOOKUP(A14,'[1]05'!$G$2:$L$33,3,FALSE),0)</f>
        <v>10</v>
      </c>
      <c r="D14" s="34">
        <f>IFERROR(VLOOKUP(A14,'[1]05'!$G$2:$L$33,4,FALSE),0)</f>
        <v>12</v>
      </c>
      <c r="E14" s="33">
        <f>IFERROR(VLOOKUP(A14,'[1]05'!$G$2:$L$33,5,FALSE),0)</f>
        <v>15</v>
      </c>
      <c r="F14" s="33"/>
      <c r="G14" s="33"/>
      <c r="H14" s="33"/>
      <c r="I14" s="33"/>
      <c r="J14" s="33"/>
      <c r="K14" s="33"/>
      <c r="L14" s="33"/>
      <c r="M14" s="33"/>
      <c r="N14" s="33">
        <f t="shared" si="0"/>
        <v>37</v>
      </c>
      <c r="Q14" s="7" t="s">
        <v>6</v>
      </c>
      <c r="R14" s="33">
        <f>IFERROR(VLOOKUP(Q14,'[1]05'!$T$3:$X$15,2,FALSE),0)</f>
        <v>5</v>
      </c>
      <c r="S14" s="33">
        <f>IFERROR(VLOOKUP(Q14,'[1]05'!$T$3:$X$15,3,FALSE),0)</f>
        <v>7</v>
      </c>
      <c r="T14" s="34">
        <f>IFERROR(VLOOKUP(Q14,'[1]05'!$T$3:$X$15,4,FALSE),0)</f>
        <v>1</v>
      </c>
      <c r="U14" s="33">
        <f>IFERROR(VLOOKUP(Q14,'[1]05'!$T$3:$X$15,5,FALSE),0)</f>
        <v>13</v>
      </c>
      <c r="V14" s="33"/>
      <c r="W14" s="33"/>
      <c r="X14" s="33"/>
      <c r="Y14" s="33"/>
      <c r="Z14" s="33"/>
      <c r="AA14" s="33"/>
      <c r="AB14" s="33"/>
      <c r="AC14" s="33"/>
      <c r="AD14" s="33">
        <f t="shared" si="1"/>
        <v>26</v>
      </c>
    </row>
    <row r="15" spans="1:30" x14ac:dyDescent="0.25">
      <c r="A15" s="1" t="s">
        <v>4</v>
      </c>
      <c r="B15" s="33">
        <f>IFERROR(VLOOKUP(A15,'[1]05'!$G$2:$L$33,2,FALSE),0)</f>
        <v>0</v>
      </c>
      <c r="C15" s="33">
        <f>IFERROR(VLOOKUP(A15,'[1]05'!$G$2:$L$33,3,FALSE),0)</f>
        <v>0</v>
      </c>
      <c r="D15" s="34">
        <f>IFERROR(VLOOKUP(A15,'[1]05'!$G$2:$L$33,4,FALSE),0)</f>
        <v>1</v>
      </c>
      <c r="E15" s="33">
        <f>IFERROR(VLOOKUP(A15,'[1]05'!$G$2:$L$33,5,FALSE),0)</f>
        <v>0</v>
      </c>
      <c r="F15" s="33"/>
      <c r="G15" s="33"/>
      <c r="H15" s="33"/>
      <c r="I15" s="33"/>
      <c r="J15" s="33"/>
      <c r="K15" s="33"/>
      <c r="L15" s="33"/>
      <c r="M15" s="33"/>
      <c r="N15" s="33">
        <f t="shared" si="0"/>
        <v>1</v>
      </c>
      <c r="Q15" s="1" t="s">
        <v>4</v>
      </c>
      <c r="R15" s="33">
        <f>IFERROR(VLOOKUP(Q15,'[1]05'!$T$3:$X$15,2,FALSE),0)</f>
        <v>0</v>
      </c>
      <c r="S15" s="33">
        <f>IFERROR(VLOOKUP(Q15,'[1]05'!$T$3:$X$15,3,FALSE),0)</f>
        <v>0</v>
      </c>
      <c r="T15" s="34">
        <f>IFERROR(VLOOKUP(Q15,'[1]05'!$T$3:$X$15,4,FALSE),0)</f>
        <v>0</v>
      </c>
      <c r="U15" s="33">
        <f>IFERROR(VLOOKUP(Q15,'[1]05'!$T$3:$X$15,5,FALSE),0)</f>
        <v>0</v>
      </c>
      <c r="V15" s="33"/>
      <c r="W15" s="33"/>
      <c r="X15" s="33"/>
      <c r="Y15" s="33"/>
      <c r="Z15" s="33"/>
      <c r="AA15" s="33"/>
      <c r="AB15" s="33"/>
      <c r="AC15" s="33"/>
      <c r="AD15" s="33">
        <f t="shared" si="1"/>
        <v>0</v>
      </c>
    </row>
    <row r="16" spans="1:30" x14ac:dyDescent="0.25">
      <c r="A16" s="3" t="s">
        <v>28</v>
      </c>
      <c r="B16" s="36">
        <f>IFERROR(VLOOKUP(A16,'[1]05'!$G$2:$L$33,2,FALSE),0)</f>
        <v>0</v>
      </c>
      <c r="C16" s="36">
        <f>IFERROR(VLOOKUP(A16,'[1]05'!$G$2:$L$33,3,FALSE),0)</f>
        <v>0</v>
      </c>
      <c r="D16" s="36">
        <f>IFERROR(VLOOKUP(A16,'[1]05'!$G$2:$L$33,4,FALSE),0)</f>
        <v>0</v>
      </c>
      <c r="E16" s="36">
        <f>IFERROR(VLOOKUP(A16,'[1]05'!$G$2:$L$33,5,FALSE),0)</f>
        <v>0</v>
      </c>
      <c r="F16" s="36"/>
      <c r="G16" s="36"/>
      <c r="H16" s="36"/>
      <c r="I16" s="36"/>
      <c r="J16" s="36"/>
      <c r="K16" s="36"/>
      <c r="L16" s="36"/>
      <c r="M16" s="36"/>
      <c r="N16" s="33">
        <f t="shared" si="0"/>
        <v>0</v>
      </c>
      <c r="Q16" s="3" t="s">
        <v>28</v>
      </c>
      <c r="R16" s="36">
        <f>IFERROR(VLOOKUP(Q16,'[1]05'!$T$3:$X$15,2,FALSE),0)</f>
        <v>0</v>
      </c>
      <c r="S16" s="36">
        <f>IFERROR(VLOOKUP(Q16,'[1]05'!$T$3:$X$15,3,FALSE),0)</f>
        <v>0</v>
      </c>
      <c r="T16" s="36">
        <f>IFERROR(VLOOKUP(Q16,'[1]05'!$T$3:$X$15,4,FALSE),0)</f>
        <v>0</v>
      </c>
      <c r="U16" s="36">
        <f>IFERROR(VLOOKUP(Q16,'[1]05'!$T$3:$X$15,5,FALSE),0)</f>
        <v>0</v>
      </c>
      <c r="V16" s="36"/>
      <c r="W16" s="36"/>
      <c r="X16" s="36"/>
      <c r="Y16" s="36"/>
      <c r="Z16" s="36"/>
      <c r="AA16" s="36"/>
      <c r="AB16" s="36"/>
      <c r="AC16" s="36"/>
      <c r="AD16" s="33">
        <f t="shared" si="1"/>
        <v>0</v>
      </c>
    </row>
    <row r="17" spans="1:30" x14ac:dyDescent="0.25">
      <c r="A17" s="3" t="s">
        <v>27</v>
      </c>
      <c r="B17" s="36">
        <f>IFERROR(VLOOKUP(A17,'[1]05'!$G$2:$L$33,2,FALSE),0)</f>
        <v>0</v>
      </c>
      <c r="C17" s="36">
        <f>IFERROR(VLOOKUP(A17,'[1]05'!$G$2:$L$33,3,FALSE),0)</f>
        <v>0</v>
      </c>
      <c r="D17" s="36">
        <f>IFERROR(VLOOKUP(A17,'[1]05'!$G$2:$L$33,4,FALSE),0)</f>
        <v>0</v>
      </c>
      <c r="E17" s="36">
        <f>IFERROR(VLOOKUP(A17,'[1]05'!$G$2:$L$33,5,FALSE),0)</f>
        <v>0</v>
      </c>
      <c r="F17" s="36"/>
      <c r="G17" s="36"/>
      <c r="H17" s="36"/>
      <c r="I17" s="36"/>
      <c r="J17" s="36"/>
      <c r="K17" s="36"/>
      <c r="L17" s="36"/>
      <c r="M17" s="36"/>
      <c r="N17" s="33">
        <f t="shared" si="0"/>
        <v>0</v>
      </c>
      <c r="Q17" s="3" t="s">
        <v>27</v>
      </c>
      <c r="R17" s="36">
        <f>IFERROR(VLOOKUP(Q17,'[1]05'!$T$3:$X$15,2,FALSE),0)</f>
        <v>0</v>
      </c>
      <c r="S17" s="36">
        <f>IFERROR(VLOOKUP(Q17,'[1]05'!$T$3:$X$15,3,FALSE),0)</f>
        <v>0</v>
      </c>
      <c r="T17" s="36">
        <f>IFERROR(VLOOKUP(Q17,'[1]05'!$T$3:$X$15,4,FALSE),0)</f>
        <v>0</v>
      </c>
      <c r="U17" s="36">
        <f>IFERROR(VLOOKUP(Q17,'[1]05'!$T$3:$X$15,5,FALSE),0)</f>
        <v>0</v>
      </c>
      <c r="V17" s="36"/>
      <c r="W17" s="36"/>
      <c r="X17" s="36"/>
      <c r="Y17" s="36"/>
      <c r="Z17" s="36"/>
      <c r="AA17" s="36"/>
      <c r="AB17" s="36"/>
      <c r="AC17" s="36"/>
      <c r="AD17" s="33">
        <f t="shared" si="1"/>
        <v>0</v>
      </c>
    </row>
    <row r="18" spans="1:30" ht="15.75" thickBot="1" x14ac:dyDescent="0.3">
      <c r="A18" s="3" t="s">
        <v>5</v>
      </c>
      <c r="B18" s="36">
        <f>IFERROR(VLOOKUP(A18,'[1]05'!$G$2:$L$33,2,FALSE),0)</f>
        <v>0</v>
      </c>
      <c r="C18" s="36">
        <f>IFERROR(VLOOKUP(A18,'[1]05'!$G$2:$L$33,3,FALSE),0)</f>
        <v>0</v>
      </c>
      <c r="D18" s="36">
        <f>IFERROR(VLOOKUP(A18,'[1]05'!$G$2:$L$33,4,FALSE),0)</f>
        <v>0</v>
      </c>
      <c r="E18" s="36">
        <f>IFERROR(VLOOKUP(A18,'[1]05'!$G$2:$L$33,5,FALSE),0)</f>
        <v>0</v>
      </c>
      <c r="F18" s="36"/>
      <c r="G18" s="36"/>
      <c r="H18" s="36"/>
      <c r="I18" s="36"/>
      <c r="J18" s="36"/>
      <c r="K18" s="36"/>
      <c r="L18" s="36"/>
      <c r="M18" s="36"/>
      <c r="N18" s="33">
        <f t="shared" si="0"/>
        <v>0</v>
      </c>
      <c r="Q18" s="3" t="s">
        <v>5</v>
      </c>
      <c r="R18" s="36">
        <f>IFERROR(VLOOKUP(Q18,'[1]05'!$T$3:$X$15,2,FALSE),0)</f>
        <v>0</v>
      </c>
      <c r="S18" s="36">
        <f>IFERROR(VLOOKUP(Q18,'[1]05'!$T$3:$X$15,3,FALSE),0)</f>
        <v>0</v>
      </c>
      <c r="T18" s="36">
        <f>IFERROR(VLOOKUP(Q18,'[1]05'!$T$3:$X$15,4,FALSE),0)</f>
        <v>0</v>
      </c>
      <c r="U18" s="36">
        <f>IFERROR(VLOOKUP(Q18,'[1]05'!$T$3:$X$15,5,FALSE),0)</f>
        <v>0</v>
      </c>
      <c r="V18" s="36"/>
      <c r="W18" s="36"/>
      <c r="X18" s="36"/>
      <c r="Y18" s="36"/>
      <c r="Z18" s="36"/>
      <c r="AA18" s="36"/>
      <c r="AB18" s="36"/>
      <c r="AC18" s="36"/>
      <c r="AD18" s="33">
        <f t="shared" si="1"/>
        <v>0</v>
      </c>
    </row>
    <row r="19" spans="1:30" x14ac:dyDescent="0.25">
      <c r="A19" s="16" t="s">
        <v>35</v>
      </c>
      <c r="B19" s="36"/>
      <c r="C19" s="36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Q19" s="16" t="s">
        <v>35</v>
      </c>
      <c r="R19" s="36"/>
      <c r="S19" s="36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</row>
    <row r="20" spans="1:30" x14ac:dyDescent="0.25">
      <c r="A20" s="3" t="s">
        <v>36</v>
      </c>
      <c r="B20" s="36">
        <f>IFERROR(VLOOKUP(A20,'[1]05'!$G$2:$L$33,2,FALSE),0)</f>
        <v>0</v>
      </c>
      <c r="C20" s="36">
        <f>IFERROR(VLOOKUP(A20,'[1]05'!$G$2:$L$33,3,FALSE),0)</f>
        <v>0</v>
      </c>
      <c r="D20" s="36">
        <f>IFERROR(VLOOKUP(A20,'[1]05'!$G$2:$L$33,4,FALSE),0)</f>
        <v>0</v>
      </c>
      <c r="E20" s="36">
        <f>IFERROR(VLOOKUP(A20,'[1]05'!$G$2:$L$33,5,FALSE),0)</f>
        <v>0</v>
      </c>
      <c r="F20" s="36"/>
      <c r="G20" s="36"/>
      <c r="H20" s="36"/>
      <c r="I20" s="36"/>
      <c r="J20" s="36"/>
      <c r="K20" s="36"/>
      <c r="L20" s="36"/>
      <c r="M20" s="36"/>
      <c r="N20" s="37">
        <f>SUM(B20:M20)</f>
        <v>0</v>
      </c>
      <c r="Q20" s="3" t="s">
        <v>36</v>
      </c>
      <c r="R20" s="36">
        <f>IFERROR(VLOOKUP(Q20,'[1]05'!$T$3:$X$15,2,FALSE),0)</f>
        <v>0</v>
      </c>
      <c r="S20" s="36">
        <f>IFERROR(VLOOKUP(Q20,'[1]05'!$T$3:$X$15,3,FALSE),0)</f>
        <v>0</v>
      </c>
      <c r="T20" s="36">
        <f>IFERROR(VLOOKUP(Q20,'[1]05'!$T$3:$X$15,4,FALSE),0)</f>
        <v>0</v>
      </c>
      <c r="U20" s="36">
        <f>IFERROR(VLOOKUP(Q20,'[1]05'!$T$3:$X$15,5,FALSE),0)</f>
        <v>0</v>
      </c>
      <c r="V20" s="36"/>
      <c r="W20" s="36"/>
      <c r="X20" s="36"/>
      <c r="Y20" s="36"/>
      <c r="Z20" s="36"/>
      <c r="AA20" s="36"/>
      <c r="AB20" s="36"/>
      <c r="AC20" s="36"/>
      <c r="AD20" s="37">
        <f>SUM(R20:AC20)</f>
        <v>0</v>
      </c>
    </row>
    <row r="21" spans="1:30" x14ac:dyDescent="0.25">
      <c r="A21" s="3" t="s">
        <v>37</v>
      </c>
      <c r="B21" s="36">
        <f>IFERROR(VLOOKUP(A21,'[1]05'!$G$2:$L$33,2,FALSE),0)</f>
        <v>0</v>
      </c>
      <c r="C21" s="36">
        <f>IFERROR(VLOOKUP(A21,'[1]05'!$G$2:$L$33,3,FALSE),0)</f>
        <v>0</v>
      </c>
      <c r="D21" s="36">
        <f>IFERROR(VLOOKUP(A21,'[1]05'!$G$2:$L$33,4,FALSE),0)</f>
        <v>0</v>
      </c>
      <c r="E21" s="36">
        <f>IFERROR(VLOOKUP(A21,'[1]05'!$G$2:$L$33,5,FALSE),0)</f>
        <v>0</v>
      </c>
      <c r="F21" s="36"/>
      <c r="G21" s="36"/>
      <c r="H21" s="36"/>
      <c r="I21" s="36"/>
      <c r="J21" s="36"/>
      <c r="K21" s="36"/>
      <c r="L21" s="36"/>
      <c r="M21" s="36"/>
      <c r="N21" s="37">
        <f t="shared" ref="N21:N24" si="2">SUM(B21:M21)</f>
        <v>0</v>
      </c>
      <c r="Q21" s="3" t="s">
        <v>37</v>
      </c>
      <c r="R21" s="36">
        <f>IFERROR(VLOOKUP(Q21,'[1]05'!$T$3:$X$15,2,FALSE),0)</f>
        <v>0</v>
      </c>
      <c r="S21" s="36">
        <f>IFERROR(VLOOKUP(Q21,'[1]05'!$T$3:$X$15,3,FALSE),0)</f>
        <v>0</v>
      </c>
      <c r="T21" s="36">
        <f>IFERROR(VLOOKUP(Q21,'[1]05'!$T$3:$X$15,4,FALSE),0)</f>
        <v>0</v>
      </c>
      <c r="U21" s="36">
        <f>IFERROR(VLOOKUP(Q21,'[1]05'!$T$3:$X$15,5,FALSE),0)</f>
        <v>0</v>
      </c>
      <c r="V21" s="36"/>
      <c r="W21" s="36"/>
      <c r="X21" s="36"/>
      <c r="Y21" s="36"/>
      <c r="Z21" s="36"/>
      <c r="AA21" s="36"/>
      <c r="AB21" s="36"/>
      <c r="AC21" s="36"/>
      <c r="AD21" s="37">
        <f t="shared" ref="AD21:AD24" si="3">SUM(R21:AC21)</f>
        <v>0</v>
      </c>
    </row>
    <row r="22" spans="1:30" x14ac:dyDescent="0.25">
      <c r="A22" s="3" t="s">
        <v>38</v>
      </c>
      <c r="B22" s="36">
        <f>IFERROR(VLOOKUP(A22,'[1]05'!$G$2:$L$33,2,FALSE),0)</f>
        <v>0</v>
      </c>
      <c r="C22" s="36">
        <f>IFERROR(VLOOKUP(A22,'[1]05'!$G$2:$L$33,3,FALSE),0)</f>
        <v>10</v>
      </c>
      <c r="D22" s="36">
        <f>IFERROR(VLOOKUP(A22,'[1]05'!$G$2:$L$33,4,FALSE),0)</f>
        <v>12</v>
      </c>
      <c r="E22" s="36">
        <f>IFERROR(VLOOKUP(A22,'[1]05'!$G$2:$L$33,5,FALSE),0)</f>
        <v>15</v>
      </c>
      <c r="F22" s="36"/>
      <c r="G22" s="36"/>
      <c r="H22" s="36"/>
      <c r="I22" s="36"/>
      <c r="J22" s="36"/>
      <c r="K22" s="36"/>
      <c r="L22" s="36"/>
      <c r="M22" s="36"/>
      <c r="N22" s="37">
        <f t="shared" si="2"/>
        <v>37</v>
      </c>
      <c r="Q22" s="3" t="s">
        <v>38</v>
      </c>
      <c r="R22" s="36">
        <f>IFERROR(VLOOKUP(Q22,'[1]05'!$T$3:$X$15,2,FALSE),0)</f>
        <v>5</v>
      </c>
      <c r="S22" s="36">
        <f>IFERROR(VLOOKUP(Q22,'[1]05'!$T$3:$X$15,3,FALSE),0)</f>
        <v>7</v>
      </c>
      <c r="T22" s="36">
        <f>IFERROR(VLOOKUP(Q22,'[1]05'!$T$3:$X$15,4,FALSE),0)</f>
        <v>1</v>
      </c>
      <c r="U22" s="36">
        <f>IFERROR(VLOOKUP(Q22,'[1]05'!$T$3:$X$15,5,FALSE),0)</f>
        <v>13</v>
      </c>
      <c r="V22" s="36"/>
      <c r="W22" s="36"/>
      <c r="X22" s="36"/>
      <c r="Y22" s="36"/>
      <c r="Z22" s="36"/>
      <c r="AA22" s="36"/>
      <c r="AB22" s="36"/>
      <c r="AC22" s="36"/>
      <c r="AD22" s="37">
        <f t="shared" si="3"/>
        <v>26</v>
      </c>
    </row>
    <row r="23" spans="1:30" x14ac:dyDescent="0.25">
      <c r="A23" s="3" t="s">
        <v>39</v>
      </c>
      <c r="B23" s="36">
        <f>IFERROR(VLOOKUP(A23,'[1]05'!$G$2:$L$33,2,FALSE),0)</f>
        <v>19</v>
      </c>
      <c r="C23" s="36">
        <f>IFERROR(VLOOKUP(A23,'[1]05'!$G$2:$L$33,3,FALSE),0)</f>
        <v>8</v>
      </c>
      <c r="D23" s="36">
        <f>IFERROR(VLOOKUP(A23,'[1]05'!$G$2:$L$33,4,FALSE),0)</f>
        <v>14</v>
      </c>
      <c r="E23" s="36">
        <f>IFERROR(VLOOKUP(A23,'[1]05'!$G$2:$L$33,5,FALSE),0)</f>
        <v>37</v>
      </c>
      <c r="F23" s="36"/>
      <c r="G23" s="36"/>
      <c r="H23" s="36"/>
      <c r="I23" s="36"/>
      <c r="J23" s="36"/>
      <c r="K23" s="36"/>
      <c r="L23" s="36"/>
      <c r="M23" s="36"/>
      <c r="N23" s="37">
        <f t="shared" si="2"/>
        <v>78</v>
      </c>
      <c r="Q23" s="3" t="s">
        <v>39</v>
      </c>
      <c r="R23" s="36">
        <f>IFERROR(VLOOKUP(Q23,'[1]05'!$T$3:$X$15,2,FALSE),0)</f>
        <v>0</v>
      </c>
      <c r="S23" s="36">
        <f>IFERROR(VLOOKUP(Q23,'[1]05'!$T$3:$X$15,3,FALSE),0)</f>
        <v>0</v>
      </c>
      <c r="T23" s="36">
        <f>IFERROR(VLOOKUP(Q23,'[1]05'!$T$3:$X$15,4,FALSE),0)</f>
        <v>3</v>
      </c>
      <c r="U23" s="36">
        <f>IFERROR(VLOOKUP(Q23,'[1]05'!$T$3:$X$15,5,FALSE),0)</f>
        <v>3</v>
      </c>
      <c r="V23" s="36"/>
      <c r="W23" s="36"/>
      <c r="X23" s="36"/>
      <c r="Y23" s="36"/>
      <c r="Z23" s="36"/>
      <c r="AA23" s="36"/>
      <c r="AB23" s="36"/>
      <c r="AC23" s="36"/>
      <c r="AD23" s="37">
        <f t="shared" si="3"/>
        <v>6</v>
      </c>
    </row>
    <row r="24" spans="1:30" x14ac:dyDescent="0.25">
      <c r="A24" s="3" t="s">
        <v>40</v>
      </c>
      <c r="B24" s="36">
        <f>IFERROR(VLOOKUP(A24,'[1]05'!$G$2:$L$33,2,FALSE),0)</f>
        <v>0</v>
      </c>
      <c r="C24" s="36">
        <f>IFERROR(VLOOKUP(A24,'[1]05'!$G$2:$L$33,3,FALSE),0)</f>
        <v>0</v>
      </c>
      <c r="D24" s="36">
        <f>IFERROR(VLOOKUP(A24,'[1]05'!$G$2:$L$33,4,FALSE),0)</f>
        <v>0</v>
      </c>
      <c r="E24" s="36">
        <f>IFERROR(VLOOKUP(A24,'[1]05'!$G$2:$L$33,5,FALSE),0)</f>
        <v>0</v>
      </c>
      <c r="F24" s="36"/>
      <c r="G24" s="36"/>
      <c r="H24" s="36"/>
      <c r="I24" s="36"/>
      <c r="J24" s="36"/>
      <c r="K24" s="36"/>
      <c r="L24" s="36"/>
      <c r="M24" s="36"/>
      <c r="N24" s="37">
        <f t="shared" si="2"/>
        <v>0</v>
      </c>
      <c r="Q24" s="3" t="s">
        <v>40</v>
      </c>
      <c r="R24" s="36">
        <f>IFERROR(VLOOKUP(Q24,'[1]05'!$T$3:$X$15,2,FALSE),0)</f>
        <v>0</v>
      </c>
      <c r="S24" s="36">
        <f>IFERROR(VLOOKUP(Q24,'[1]05'!$T$3:$X$15,3,FALSE),0)</f>
        <v>0</v>
      </c>
      <c r="T24" s="36">
        <f>IFERROR(VLOOKUP(Q24,'[1]05'!$T$3:$X$15,4,FALSE),0)</f>
        <v>0</v>
      </c>
      <c r="U24" s="36">
        <f>IFERROR(VLOOKUP(Q24,'[1]05'!$T$3:$X$15,5,FALSE),0)</f>
        <v>0</v>
      </c>
      <c r="V24" s="36"/>
      <c r="W24" s="36"/>
      <c r="X24" s="36"/>
      <c r="Y24" s="36"/>
      <c r="Z24" s="36"/>
      <c r="AA24" s="36"/>
      <c r="AB24" s="36"/>
      <c r="AC24" s="36"/>
      <c r="AD24" s="37">
        <f t="shared" si="3"/>
        <v>0</v>
      </c>
    </row>
    <row r="25" spans="1:30" x14ac:dyDescent="0.25">
      <c r="A25" s="3" t="s">
        <v>41</v>
      </c>
      <c r="B25" s="36">
        <f>IFERROR(VLOOKUP(A25,'[1]05'!$G$2:$L$33,2,FALSE),0)</f>
        <v>0</v>
      </c>
      <c r="C25" s="36">
        <f>IFERROR(VLOOKUP(A25,'[1]05'!$G$2:$L$33,3,FALSE),0)</f>
        <v>0</v>
      </c>
      <c r="D25" s="36">
        <f>IFERROR(VLOOKUP(A25,'[1]05'!$G$2:$L$33,4,FALSE),0)</f>
        <v>0</v>
      </c>
      <c r="E25" s="36">
        <f>IFERROR(VLOOKUP(A25,'[1]05'!$G$2:$L$33,5,FALSE),0)</f>
        <v>0</v>
      </c>
      <c r="F25" s="36"/>
      <c r="G25" s="36"/>
      <c r="H25" s="36"/>
      <c r="I25" s="36"/>
      <c r="J25" s="36"/>
      <c r="K25" s="36"/>
      <c r="L25" s="36"/>
      <c r="M25" s="36"/>
      <c r="N25" s="37">
        <f>SUM(B25:M25)</f>
        <v>0</v>
      </c>
      <c r="Q25" s="3" t="s">
        <v>41</v>
      </c>
      <c r="R25" s="36">
        <f>IFERROR(VLOOKUP(Q25,'[1]05'!$T$3:$X$15,2,FALSE),0)</f>
        <v>0</v>
      </c>
      <c r="S25" s="36">
        <f>IFERROR(VLOOKUP(Q25,'[1]05'!$T$3:$X$15,3,FALSE),0)</f>
        <v>0</v>
      </c>
      <c r="T25" s="36">
        <f>IFERROR(VLOOKUP(Q25,'[1]05'!$T$3:$X$15,4,FALSE),0)</f>
        <v>0</v>
      </c>
      <c r="U25" s="36">
        <f>IFERROR(VLOOKUP(Q25,'[1]05'!$T$3:$X$15,5,FALSE),0)</f>
        <v>0</v>
      </c>
      <c r="V25" s="36"/>
      <c r="W25" s="36"/>
      <c r="X25" s="36"/>
      <c r="Y25" s="36"/>
      <c r="Z25" s="36"/>
      <c r="AA25" s="36"/>
      <c r="AB25" s="36"/>
      <c r="AC25" s="36"/>
      <c r="AD25" s="37">
        <f>SUM(R25:AC25)</f>
        <v>0</v>
      </c>
    </row>
    <row r="26" spans="1:30" x14ac:dyDescent="0.25">
      <c r="A26" s="32" t="s">
        <v>82</v>
      </c>
      <c r="Q26" s="32" t="s">
        <v>84</v>
      </c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</row>
  </sheetData>
  <mergeCells count="4">
    <mergeCell ref="A1:A4"/>
    <mergeCell ref="B1:N3"/>
    <mergeCell ref="Q1:Q4"/>
    <mergeCell ref="R1:AD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zoomScale="80" zoomScaleNormal="80" workbookViewId="0">
      <selection sqref="A1:A3"/>
    </sheetView>
  </sheetViews>
  <sheetFormatPr baseColWidth="10" defaultRowHeight="15" x14ac:dyDescent="0.25"/>
  <cols>
    <col min="1" max="1" width="35.85546875" bestFit="1" customWidth="1"/>
    <col min="2" max="2" width="8.85546875" bestFit="1" customWidth="1"/>
    <col min="3" max="3" width="11.5703125" bestFit="1" customWidth="1"/>
    <col min="4" max="4" width="8.85546875" bestFit="1" customWidth="1"/>
    <col min="5" max="6" width="7.42578125" bestFit="1" customWidth="1"/>
    <col min="7" max="7" width="7.28515625" bestFit="1" customWidth="1"/>
    <col min="8" max="8" width="7" bestFit="1" customWidth="1"/>
    <col min="9" max="9" width="9.85546875" bestFit="1" customWidth="1"/>
    <col min="10" max="10" width="9.5703125" bestFit="1" customWidth="1"/>
    <col min="11" max="11" width="11" customWidth="1"/>
    <col min="12" max="12" width="9.85546875" bestFit="1" customWidth="1"/>
    <col min="13" max="13" width="9.140625" bestFit="1" customWidth="1"/>
  </cols>
  <sheetData>
    <row r="1" spans="1:14" x14ac:dyDescent="0.25">
      <c r="A1" s="40" t="s">
        <v>0</v>
      </c>
      <c r="B1" s="43" t="s">
        <v>77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5"/>
    </row>
    <row r="2" spans="1:14" ht="15.75" thickBot="1" x14ac:dyDescent="0.3">
      <c r="A2" s="41"/>
      <c r="B2" s="46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8"/>
    </row>
    <row r="3" spans="1:14" ht="15.75" thickBot="1" x14ac:dyDescent="0.3">
      <c r="A3" s="42"/>
      <c r="B3" s="11" t="s">
        <v>9</v>
      </c>
      <c r="C3" s="12" t="s">
        <v>10</v>
      </c>
      <c r="D3" s="13" t="s">
        <v>11</v>
      </c>
      <c r="E3" s="13" t="s">
        <v>12</v>
      </c>
      <c r="F3" s="13" t="s">
        <v>13</v>
      </c>
      <c r="G3" s="13" t="s">
        <v>14</v>
      </c>
      <c r="H3" s="13" t="s">
        <v>15</v>
      </c>
      <c r="I3" s="13" t="s">
        <v>16</v>
      </c>
      <c r="J3" s="13" t="s">
        <v>17</v>
      </c>
      <c r="K3" s="13" t="s">
        <v>18</v>
      </c>
      <c r="L3" s="13" t="s">
        <v>19</v>
      </c>
      <c r="M3" s="13" t="s">
        <v>20</v>
      </c>
      <c r="N3" s="14" t="s">
        <v>29</v>
      </c>
    </row>
    <row r="4" spans="1:14" x14ac:dyDescent="0.25">
      <c r="A4" s="1" t="s">
        <v>2</v>
      </c>
      <c r="B4" s="33">
        <f>IFERROR(VLOOKUP(A4,'[1]06'!$G$3:$L$18,2,FALSE),0)</f>
        <v>8</v>
      </c>
      <c r="C4" s="33">
        <f>IFERROR(VLOOKUP(A4,'[1]06'!$G$3:$L$18,3,FALSE),0)</f>
        <v>0</v>
      </c>
      <c r="D4" s="33">
        <f>IFERROR(VLOOKUP(A4,'[1]06'!$G$3:$L$18,4,FALSE),0)</f>
        <v>0</v>
      </c>
      <c r="E4" s="33">
        <f>IFERROR(VLOOKUP(A4,'[1]06'!$G$3:$L$18,5,FALSE),0)</f>
        <v>5</v>
      </c>
      <c r="F4" s="33"/>
      <c r="G4" s="33"/>
      <c r="H4" s="33"/>
      <c r="I4" s="33"/>
      <c r="J4" s="33"/>
      <c r="K4" s="33"/>
      <c r="L4" s="33"/>
      <c r="M4" s="33"/>
      <c r="N4" s="33">
        <f>SUM(B4:M4)</f>
        <v>13</v>
      </c>
    </row>
    <row r="5" spans="1:14" x14ac:dyDescent="0.25">
      <c r="A5" s="1" t="s">
        <v>30</v>
      </c>
      <c r="B5" s="33">
        <f>IFERROR(VLOOKUP(A5,'[1]06'!$G$3:$L$18,2,FALSE),0)</f>
        <v>0</v>
      </c>
      <c r="C5" s="33">
        <f>IFERROR(VLOOKUP(A5,'[1]06'!$G$3:$L$18,3,FALSE),0)</f>
        <v>0</v>
      </c>
      <c r="D5" s="33">
        <f>IFERROR(VLOOKUP(A5,'[1]06'!$G$3:$L$18,4,FALSE),0)</f>
        <v>0</v>
      </c>
      <c r="E5" s="33">
        <f>IFERROR(VLOOKUP(A5,'[1]06'!$G$3:$L$18,5,FALSE),0)</f>
        <v>0</v>
      </c>
      <c r="F5" s="33"/>
      <c r="G5" s="33"/>
      <c r="H5" s="33"/>
      <c r="I5" s="33"/>
      <c r="J5" s="33"/>
      <c r="K5" s="33"/>
      <c r="L5" s="33"/>
      <c r="M5" s="33"/>
      <c r="N5" s="33">
        <f t="shared" ref="N5:N17" si="0">SUM(B5:M5)</f>
        <v>0</v>
      </c>
    </row>
    <row r="6" spans="1:14" x14ac:dyDescent="0.25">
      <c r="A6" s="2" t="s">
        <v>3</v>
      </c>
      <c r="B6" s="33">
        <f>IFERROR(VLOOKUP(A6,'[1]06'!$G$3:$L$18,2,FALSE),0)</f>
        <v>0</v>
      </c>
      <c r="C6" s="33">
        <f>IFERROR(VLOOKUP(A6,'[1]06'!$G$3:$L$18,3,FALSE),0)</f>
        <v>3</v>
      </c>
      <c r="D6" s="33">
        <f>IFERROR(VLOOKUP(A6,'[1]06'!$G$3:$L$18,4,FALSE),0)</f>
        <v>7</v>
      </c>
      <c r="E6" s="33">
        <f>IFERROR(VLOOKUP(A6,'[1]06'!$G$3:$L$18,5,FALSE),0)</f>
        <v>52</v>
      </c>
      <c r="F6" s="33"/>
      <c r="G6" s="33"/>
      <c r="H6" s="33"/>
      <c r="I6" s="33"/>
      <c r="J6" s="33"/>
      <c r="K6" s="33"/>
      <c r="L6" s="33"/>
      <c r="M6" s="33"/>
      <c r="N6" s="33">
        <f t="shared" si="0"/>
        <v>62</v>
      </c>
    </row>
    <row r="7" spans="1:14" x14ac:dyDescent="0.25">
      <c r="A7" s="2" t="s">
        <v>31</v>
      </c>
      <c r="B7" s="33">
        <f>IFERROR(VLOOKUP(A7,'[1]06'!$G$3:$L$18,2,FALSE),0)</f>
        <v>0</v>
      </c>
      <c r="C7" s="33">
        <f>IFERROR(VLOOKUP(A7,'[1]06'!$G$3:$L$18,3,FALSE),0)</f>
        <v>0</v>
      </c>
      <c r="D7" s="33">
        <f>IFERROR(VLOOKUP(A7,'[1]06'!$G$3:$L$18,4,FALSE),0)</f>
        <v>50</v>
      </c>
      <c r="E7" s="33">
        <f>IFERROR(VLOOKUP(A7,'[1]06'!$G$3:$L$18,5,FALSE),0)</f>
        <v>0</v>
      </c>
      <c r="F7" s="33"/>
      <c r="G7" s="33"/>
      <c r="H7" s="33"/>
      <c r="I7" s="33"/>
      <c r="J7" s="33"/>
      <c r="K7" s="33"/>
      <c r="L7" s="33"/>
      <c r="M7" s="33"/>
      <c r="N7" s="33">
        <f t="shared" si="0"/>
        <v>50</v>
      </c>
    </row>
    <row r="8" spans="1:14" x14ac:dyDescent="0.25">
      <c r="A8" s="2" t="s">
        <v>32</v>
      </c>
      <c r="B8" s="33">
        <f>IFERROR(VLOOKUP(A8,'[1]06'!$G$3:$L$18,2,FALSE),0)</f>
        <v>0</v>
      </c>
      <c r="C8" s="33">
        <f>IFERROR(VLOOKUP(A8,'[1]06'!$G$3:$L$18,3,FALSE),0)</f>
        <v>0</v>
      </c>
      <c r="D8" s="33">
        <f>IFERROR(VLOOKUP(A8,'[1]06'!$G$3:$L$18,4,FALSE),0)</f>
        <v>0</v>
      </c>
      <c r="E8" s="33">
        <f>IFERROR(VLOOKUP(A8,'[1]06'!$G$3:$L$18,5,FALSE),0)</f>
        <v>0</v>
      </c>
      <c r="F8" s="33"/>
      <c r="G8" s="33"/>
      <c r="H8" s="33"/>
      <c r="I8" s="33"/>
      <c r="J8" s="33"/>
      <c r="K8" s="33"/>
      <c r="L8" s="33"/>
      <c r="M8" s="33"/>
      <c r="N8" s="33">
        <f t="shared" si="0"/>
        <v>0</v>
      </c>
    </row>
    <row r="9" spans="1:14" x14ac:dyDescent="0.25">
      <c r="A9" s="2" t="s">
        <v>33</v>
      </c>
      <c r="B9" s="33">
        <f>IFERROR(VLOOKUP(A9,'[1]06'!$G$3:$L$18,2,FALSE),0)</f>
        <v>0</v>
      </c>
      <c r="C9" s="33">
        <f>IFERROR(VLOOKUP(A9,'[1]06'!$G$3:$L$18,3,FALSE),0)</f>
        <v>0</v>
      </c>
      <c r="D9" s="33">
        <f>IFERROR(VLOOKUP(A9,'[1]06'!$G$3:$L$18,4,FALSE),0)</f>
        <v>0</v>
      </c>
      <c r="E9" s="33">
        <f>IFERROR(VLOOKUP(A9,'[1]06'!$G$3:$L$18,5,FALSE),0)</f>
        <v>0</v>
      </c>
      <c r="F9" s="33"/>
      <c r="G9" s="33"/>
      <c r="H9" s="33"/>
      <c r="I9" s="33"/>
      <c r="J9" s="33"/>
      <c r="K9" s="33"/>
      <c r="L9" s="33"/>
      <c r="M9" s="33"/>
      <c r="N9" s="33">
        <f t="shared" si="0"/>
        <v>0</v>
      </c>
    </row>
    <row r="10" spans="1:14" x14ac:dyDescent="0.25">
      <c r="A10" s="3" t="s">
        <v>8</v>
      </c>
      <c r="B10" s="33">
        <f>IFERROR(VLOOKUP(A10,'[1]06'!$G$3:$L$18,2,FALSE),0)</f>
        <v>0</v>
      </c>
      <c r="C10" s="33">
        <f>IFERROR(VLOOKUP(A10,'[1]06'!$G$3:$L$18,3,FALSE),0)</f>
        <v>0</v>
      </c>
      <c r="D10" s="34">
        <f>IFERROR(VLOOKUP(A10,'[1]06'!$G$3:$L$18,4,FALSE),0)</f>
        <v>0</v>
      </c>
      <c r="E10" s="34">
        <f>IFERROR(VLOOKUP(A10,'[1]06'!$G$3:$L$18,5,FALSE),0)</f>
        <v>0</v>
      </c>
      <c r="F10" s="34"/>
      <c r="G10" s="34"/>
      <c r="H10" s="34"/>
      <c r="I10" s="34"/>
      <c r="J10" s="34"/>
      <c r="K10" s="34"/>
      <c r="L10" s="34"/>
      <c r="M10" s="34"/>
      <c r="N10" s="33">
        <f t="shared" si="0"/>
        <v>0</v>
      </c>
    </row>
    <row r="11" spans="1:14" x14ac:dyDescent="0.25">
      <c r="A11" s="1" t="s">
        <v>34</v>
      </c>
      <c r="B11" s="33">
        <f>IFERROR(VLOOKUP(A11,'[1]06'!$G$3:$L$18,2,FALSE),0)</f>
        <v>0</v>
      </c>
      <c r="C11" s="33">
        <f>IFERROR(VLOOKUP(A11,'[1]06'!$G$3:$L$18,3,FALSE),0)</f>
        <v>0</v>
      </c>
      <c r="D11" s="33">
        <f>IFERROR(VLOOKUP(A11,'[1]06'!$G$3:$L$18,4,FALSE),0)</f>
        <v>0</v>
      </c>
      <c r="E11" s="33">
        <f>IFERROR(VLOOKUP(A11,'[1]06'!$G$3:$L$18,5,FALSE),0)</f>
        <v>0</v>
      </c>
      <c r="F11" s="33"/>
      <c r="G11" s="33"/>
      <c r="H11" s="33"/>
      <c r="I11" s="33"/>
      <c r="J11" s="33"/>
      <c r="K11" s="33"/>
      <c r="L11" s="33"/>
      <c r="M11" s="33"/>
      <c r="N11" s="33">
        <f t="shared" si="0"/>
        <v>0</v>
      </c>
    </row>
    <row r="12" spans="1:14" x14ac:dyDescent="0.25">
      <c r="A12" s="3" t="s">
        <v>7</v>
      </c>
      <c r="B12" s="33">
        <f>IFERROR(VLOOKUP(A12,'[1]06'!$G$3:$L$18,2,FALSE),0)</f>
        <v>0</v>
      </c>
      <c r="C12" s="33">
        <f>IFERROR(VLOOKUP(A12,'[1]06'!$G$3:$L$18,3,FALSE),0)</f>
        <v>0</v>
      </c>
      <c r="D12" s="34">
        <f>IFERROR(VLOOKUP(A12,'[1]06'!$G$3:$L$18,4,FALSE),0)</f>
        <v>0</v>
      </c>
      <c r="E12" s="34">
        <f>IFERROR(VLOOKUP(A12,'[1]06'!$G$3:$L$18,5,FALSE),0)</f>
        <v>0</v>
      </c>
      <c r="F12" s="34"/>
      <c r="G12" s="34"/>
      <c r="H12" s="34"/>
      <c r="I12" s="34"/>
      <c r="J12" s="34"/>
      <c r="K12" s="34"/>
      <c r="L12" s="34"/>
      <c r="M12" s="34"/>
      <c r="N12" s="33">
        <f t="shared" si="0"/>
        <v>0</v>
      </c>
    </row>
    <row r="13" spans="1:14" x14ac:dyDescent="0.25">
      <c r="A13" s="7" t="s">
        <v>6</v>
      </c>
      <c r="B13" s="33">
        <f>IFERROR(VLOOKUP(A13,'[1]06'!$G$3:$L$18,2,FALSE),0)</f>
        <v>0</v>
      </c>
      <c r="C13" s="33">
        <f>IFERROR(VLOOKUP(A13,'[1]06'!$G$3:$L$18,3,FALSE),0)</f>
        <v>0</v>
      </c>
      <c r="D13" s="34">
        <f>IFERROR(VLOOKUP(A13,'[1]06'!$G$3:$L$18,4,FALSE),0)</f>
        <v>0</v>
      </c>
      <c r="E13" s="33">
        <f>IFERROR(VLOOKUP(A13,'[1]06'!$G$3:$L$18,5,FALSE),0)</f>
        <v>0</v>
      </c>
      <c r="F13" s="33"/>
      <c r="G13" s="33"/>
      <c r="H13" s="33"/>
      <c r="I13" s="33"/>
      <c r="J13" s="33"/>
      <c r="K13" s="33"/>
      <c r="L13" s="33"/>
      <c r="M13" s="33"/>
      <c r="N13" s="33">
        <f t="shared" si="0"/>
        <v>0</v>
      </c>
    </row>
    <row r="14" spans="1:14" x14ac:dyDescent="0.25">
      <c r="A14" s="1" t="s">
        <v>4</v>
      </c>
      <c r="B14" s="33">
        <f>IFERROR(VLOOKUP(A14,'[1]06'!$G$3:$L$18,2,FALSE),0)</f>
        <v>0</v>
      </c>
      <c r="C14" s="33">
        <f>IFERROR(VLOOKUP(A14,'[1]06'!$G$3:$L$18,3,FALSE),0)</f>
        <v>0</v>
      </c>
      <c r="D14" s="34">
        <f>IFERROR(VLOOKUP(A14,'[1]06'!$G$3:$L$18,4,FALSE),0)</f>
        <v>9</v>
      </c>
      <c r="E14" s="33">
        <f>IFERROR(VLOOKUP(A14,'[1]06'!$G$3:$L$18,5,FALSE),0)</f>
        <v>0</v>
      </c>
      <c r="F14" s="33"/>
      <c r="G14" s="33"/>
      <c r="H14" s="33"/>
      <c r="I14" s="33"/>
      <c r="J14" s="33"/>
      <c r="K14" s="33"/>
      <c r="L14" s="33"/>
      <c r="M14" s="33"/>
      <c r="N14" s="33">
        <f t="shared" si="0"/>
        <v>9</v>
      </c>
    </row>
    <row r="15" spans="1:14" x14ac:dyDescent="0.25">
      <c r="A15" s="3" t="s">
        <v>28</v>
      </c>
      <c r="B15" s="36">
        <f>IFERROR(VLOOKUP(A15,'[1]06'!$G$3:$L$18,2,FALSE),0)</f>
        <v>0</v>
      </c>
      <c r="C15" s="36">
        <f>IFERROR(VLOOKUP(A15,'[1]06'!$G$3:$L$18,3,FALSE),0)</f>
        <v>0</v>
      </c>
      <c r="D15" s="36">
        <f>IFERROR(VLOOKUP(A15,'[1]06'!$G$3:$L$18,4,FALSE),0)</f>
        <v>0</v>
      </c>
      <c r="E15" s="36">
        <f>IFERROR(VLOOKUP(A15,'[1]06'!$G$3:$L$18,5,FALSE),0)</f>
        <v>104</v>
      </c>
      <c r="F15" s="36"/>
      <c r="G15" s="36"/>
      <c r="H15" s="36"/>
      <c r="I15" s="36"/>
      <c r="J15" s="36"/>
      <c r="K15" s="36"/>
      <c r="L15" s="36"/>
      <c r="M15" s="36"/>
      <c r="N15" s="33">
        <f t="shared" si="0"/>
        <v>104</v>
      </c>
    </row>
    <row r="16" spans="1:14" x14ac:dyDescent="0.25">
      <c r="A16" s="3" t="s">
        <v>27</v>
      </c>
      <c r="B16" s="36">
        <f>IFERROR(VLOOKUP(A16,'[1]06'!$G$3:$L$18,2,FALSE),0)</f>
        <v>0</v>
      </c>
      <c r="C16" s="36">
        <f>IFERROR(VLOOKUP(A16,'[1]06'!$G$3:$L$18,3,FALSE),0)</f>
        <v>0</v>
      </c>
      <c r="D16" s="36">
        <f>IFERROR(VLOOKUP(A16,'[1]06'!$G$3:$L$18,4,FALSE),0)</f>
        <v>0</v>
      </c>
      <c r="E16" s="36">
        <f>IFERROR(VLOOKUP(A16,'[1]06'!$G$3:$L$18,5,FALSE),0)</f>
        <v>0</v>
      </c>
      <c r="F16" s="36"/>
      <c r="G16" s="36"/>
      <c r="H16" s="36"/>
      <c r="I16" s="36"/>
      <c r="J16" s="36"/>
      <c r="K16" s="36"/>
      <c r="L16" s="36"/>
      <c r="M16" s="36"/>
      <c r="N16" s="33">
        <f t="shared" si="0"/>
        <v>0</v>
      </c>
    </row>
    <row r="17" spans="1:14" ht="15.75" thickBot="1" x14ac:dyDescent="0.3">
      <c r="A17" s="3" t="s">
        <v>5</v>
      </c>
      <c r="B17" s="36">
        <f>IFERROR(VLOOKUP(A17,'[1]06'!$G$3:$L$18,2,FALSE),0)</f>
        <v>0</v>
      </c>
      <c r="C17" s="36">
        <f>IFERROR(VLOOKUP(A17,'[1]06'!$G$3:$L$18,3,FALSE),0)</f>
        <v>0</v>
      </c>
      <c r="D17" s="36">
        <f>IFERROR(VLOOKUP(A17,'[1]06'!$G$3:$L$18,4,FALSE),0)</f>
        <v>0</v>
      </c>
      <c r="E17" s="36">
        <f>IFERROR(VLOOKUP(A17,'[1]06'!$G$3:$L$18,5,FALSE),0)</f>
        <v>0</v>
      </c>
      <c r="F17" s="36"/>
      <c r="G17" s="36"/>
      <c r="H17" s="36"/>
      <c r="I17" s="36"/>
      <c r="J17" s="36"/>
      <c r="K17" s="36"/>
      <c r="L17" s="36"/>
      <c r="M17" s="36"/>
      <c r="N17" s="33">
        <f t="shared" si="0"/>
        <v>0</v>
      </c>
    </row>
    <row r="18" spans="1:14" x14ac:dyDescent="0.25">
      <c r="A18" s="15" t="s">
        <v>35</v>
      </c>
      <c r="B18" s="36"/>
      <c r="C18" s="36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</row>
    <row r="19" spans="1:14" x14ac:dyDescent="0.25">
      <c r="A19" s="3" t="s">
        <v>36</v>
      </c>
      <c r="B19" s="36">
        <f>IFERROR(VLOOKUP(A19,'[1]06'!$G$3:$L$18,2,FALSE),0)</f>
        <v>0</v>
      </c>
      <c r="C19" s="36">
        <f>IFERROR(VLOOKUP(A19,'[1]06'!$G$3:$L$18,3,FALSE),0)</f>
        <v>0</v>
      </c>
      <c r="D19" s="36">
        <f>IFERROR(VLOOKUP(A19,'[1]06'!$G$3:$L$18,4,FALSE),0)</f>
        <v>0</v>
      </c>
      <c r="E19" s="36">
        <f>IFERROR(VLOOKUP(A19,'[1]06'!$G$3:$L$18,5,FALSE),0)</f>
        <v>0</v>
      </c>
      <c r="F19" s="36"/>
      <c r="G19" s="36"/>
      <c r="H19" s="36"/>
      <c r="I19" s="36"/>
      <c r="J19" s="36"/>
      <c r="K19" s="36"/>
      <c r="L19" s="36"/>
      <c r="M19" s="36"/>
      <c r="N19" s="37">
        <f>SUM(B19:M19)</f>
        <v>0</v>
      </c>
    </row>
    <row r="20" spans="1:14" x14ac:dyDescent="0.25">
      <c r="A20" s="3" t="s">
        <v>37</v>
      </c>
      <c r="B20" s="36">
        <f>IFERROR(VLOOKUP(A20,'[1]06'!$G$3:$L$18,2,FALSE),0)</f>
        <v>0</v>
      </c>
      <c r="C20" s="36">
        <f>IFERROR(VLOOKUP(A20,'[1]06'!$G$3:$L$18,3,FALSE),0)</f>
        <v>0</v>
      </c>
      <c r="D20" s="36">
        <f>IFERROR(VLOOKUP(A20,'[1]06'!$G$3:$L$18,4,FALSE),0)</f>
        <v>0</v>
      </c>
      <c r="E20" s="36">
        <f>IFERROR(VLOOKUP(A20,'[1]06'!$G$3:$L$18,5,FALSE),0)</f>
        <v>104</v>
      </c>
      <c r="F20" s="36"/>
      <c r="G20" s="36"/>
      <c r="H20" s="36"/>
      <c r="I20" s="36"/>
      <c r="J20" s="36"/>
      <c r="K20" s="36"/>
      <c r="L20" s="36"/>
      <c r="M20" s="36"/>
      <c r="N20" s="37">
        <f t="shared" ref="N20:N23" si="1">SUM(B20:M20)</f>
        <v>104</v>
      </c>
    </row>
    <row r="21" spans="1:14" x14ac:dyDescent="0.25">
      <c r="A21" s="3" t="s">
        <v>38</v>
      </c>
      <c r="B21" s="36">
        <f>IFERROR(VLOOKUP(A21,'[1]06'!$G$3:$L$18,2,FALSE),0)</f>
        <v>0</v>
      </c>
      <c r="C21" s="36">
        <f>IFERROR(VLOOKUP(A21,'[1]06'!$G$3:$L$18,3,FALSE),0)</f>
        <v>0</v>
      </c>
      <c r="D21" s="36">
        <f>IFERROR(VLOOKUP(A21,'[1]06'!$G$3:$L$18,4,FALSE),0)</f>
        <v>0</v>
      </c>
      <c r="E21" s="36">
        <f>IFERROR(VLOOKUP(A21,'[1]06'!$G$3:$L$18,5,FALSE),0)</f>
        <v>0</v>
      </c>
      <c r="F21" s="36"/>
      <c r="G21" s="36"/>
      <c r="H21" s="36"/>
      <c r="I21" s="36"/>
      <c r="J21" s="36"/>
      <c r="K21" s="36"/>
      <c r="L21" s="36"/>
      <c r="M21" s="36"/>
      <c r="N21" s="37">
        <f t="shared" si="1"/>
        <v>0</v>
      </c>
    </row>
    <row r="22" spans="1:14" x14ac:dyDescent="0.25">
      <c r="A22" s="3" t="s">
        <v>39</v>
      </c>
      <c r="B22" s="36">
        <f>IFERROR(VLOOKUP(A22,'[1]06'!$G$3:$L$18,2,FALSE),0)</f>
        <v>0</v>
      </c>
      <c r="C22" s="36">
        <f>IFERROR(VLOOKUP(A22,'[1]06'!$G$3:$L$18,3,FALSE),0)</f>
        <v>0</v>
      </c>
      <c r="D22" s="36">
        <f>IFERROR(VLOOKUP(A22,'[1]06'!$G$3:$L$18,4,FALSE),0)</f>
        <v>0</v>
      </c>
      <c r="E22" s="36">
        <f>IFERROR(VLOOKUP(A22,'[1]06'!$G$3:$L$18,5,FALSE),0)</f>
        <v>0</v>
      </c>
      <c r="F22" s="36"/>
      <c r="G22" s="36"/>
      <c r="H22" s="36"/>
      <c r="I22" s="36"/>
      <c r="J22" s="36"/>
      <c r="K22" s="36"/>
      <c r="L22" s="36"/>
      <c r="M22" s="36"/>
      <c r="N22" s="37">
        <f t="shared" si="1"/>
        <v>0</v>
      </c>
    </row>
    <row r="23" spans="1:14" x14ac:dyDescent="0.25">
      <c r="A23" s="3" t="s">
        <v>40</v>
      </c>
      <c r="B23" s="36">
        <f>IFERROR(VLOOKUP(A23,'[1]06'!$G$3:$L$18,2,FALSE),0)</f>
        <v>0</v>
      </c>
      <c r="C23" s="36">
        <f>IFERROR(VLOOKUP(A23,'[1]06'!$G$3:$L$18,3,FALSE),0)</f>
        <v>0</v>
      </c>
      <c r="D23" s="36">
        <f>IFERROR(VLOOKUP(A23,'[1]06'!$G$3:$L$18,4,FALSE),0)</f>
        <v>0</v>
      </c>
      <c r="E23" s="36">
        <f>IFERROR(VLOOKUP(A23,'[1]06'!$G$3:$L$18,5,FALSE),0)</f>
        <v>0</v>
      </c>
      <c r="F23" s="36"/>
      <c r="G23" s="36"/>
      <c r="H23" s="36"/>
      <c r="I23" s="36"/>
      <c r="J23" s="36"/>
      <c r="K23" s="36"/>
      <c r="L23" s="36"/>
      <c r="M23" s="36"/>
      <c r="N23" s="37">
        <f t="shared" si="1"/>
        <v>0</v>
      </c>
    </row>
    <row r="24" spans="1:14" x14ac:dyDescent="0.25">
      <c r="A24" s="3" t="s">
        <v>41</v>
      </c>
      <c r="B24" s="36">
        <f>IFERROR(VLOOKUP(A24,'[1]06'!$G$3:$L$18,2,FALSE),0)</f>
        <v>0</v>
      </c>
      <c r="C24" s="36">
        <f>IFERROR(VLOOKUP(A24,'[1]06'!$G$3:$L$18,3,FALSE),0)</f>
        <v>0</v>
      </c>
      <c r="D24" s="36">
        <f>IFERROR(VLOOKUP(A24,'[1]06'!$G$3:$L$18,4,FALSE),0)</f>
        <v>0</v>
      </c>
      <c r="E24" s="36">
        <f>IFERROR(VLOOKUP(A24,'[1]06'!$G$3:$L$18,5,FALSE),0)</f>
        <v>0</v>
      </c>
      <c r="F24" s="36"/>
      <c r="G24" s="36"/>
      <c r="H24" s="36"/>
      <c r="I24" s="36"/>
      <c r="J24" s="36"/>
      <c r="K24" s="36"/>
      <c r="L24" s="36"/>
      <c r="M24" s="36"/>
      <c r="N24" s="37">
        <f>SUM(B24:M24)</f>
        <v>0</v>
      </c>
    </row>
  </sheetData>
  <mergeCells count="2">
    <mergeCell ref="A1:A3"/>
    <mergeCell ref="B1:N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5"/>
  <sheetViews>
    <sheetView zoomScale="80" zoomScaleNormal="80" workbookViewId="0">
      <selection sqref="A1:A3"/>
    </sheetView>
  </sheetViews>
  <sheetFormatPr baseColWidth="10" defaultRowHeight="15" x14ac:dyDescent="0.25"/>
  <cols>
    <col min="1" max="1" width="35.85546875" bestFit="1" customWidth="1"/>
    <col min="2" max="2" width="8.85546875" bestFit="1" customWidth="1"/>
    <col min="3" max="3" width="11.5703125" bestFit="1" customWidth="1"/>
    <col min="4" max="4" width="8.85546875" bestFit="1" customWidth="1"/>
    <col min="5" max="6" width="7.42578125" bestFit="1" customWidth="1"/>
    <col min="7" max="7" width="7.28515625" bestFit="1" customWidth="1"/>
    <col min="8" max="8" width="7" bestFit="1" customWidth="1"/>
    <col min="9" max="9" width="9.85546875" bestFit="1" customWidth="1"/>
    <col min="10" max="10" width="9.5703125" bestFit="1" customWidth="1"/>
    <col min="11" max="11" width="11" bestFit="1" customWidth="1"/>
    <col min="12" max="12" width="9.85546875" bestFit="1" customWidth="1"/>
    <col min="13" max="13" width="9.140625" bestFit="1" customWidth="1"/>
    <col min="14" max="14" width="10.28515625" customWidth="1"/>
  </cols>
  <sheetData>
    <row r="1" spans="1:14" x14ac:dyDescent="0.25">
      <c r="A1" s="40" t="s">
        <v>0</v>
      </c>
      <c r="B1" s="43" t="s">
        <v>85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5"/>
    </row>
    <row r="2" spans="1:14" ht="15.75" thickBot="1" x14ac:dyDescent="0.3">
      <c r="A2" s="41"/>
      <c r="B2" s="46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8"/>
    </row>
    <row r="3" spans="1:14" ht="15.75" thickBot="1" x14ac:dyDescent="0.3">
      <c r="A3" s="42"/>
      <c r="B3" s="11" t="s">
        <v>9</v>
      </c>
      <c r="C3" s="12" t="s">
        <v>10</v>
      </c>
      <c r="D3" s="13" t="s">
        <v>11</v>
      </c>
      <c r="E3" s="13" t="s">
        <v>12</v>
      </c>
      <c r="F3" s="13" t="s">
        <v>13</v>
      </c>
      <c r="G3" s="13" t="s">
        <v>14</v>
      </c>
      <c r="H3" s="13" t="s">
        <v>15</v>
      </c>
      <c r="I3" s="13" t="s">
        <v>16</v>
      </c>
      <c r="J3" s="13" t="s">
        <v>17</v>
      </c>
      <c r="K3" s="13" t="s">
        <v>18</v>
      </c>
      <c r="L3" s="13" t="s">
        <v>19</v>
      </c>
      <c r="M3" s="13" t="s">
        <v>20</v>
      </c>
      <c r="N3" s="14" t="s">
        <v>29</v>
      </c>
    </row>
    <row r="4" spans="1:14" x14ac:dyDescent="0.25">
      <c r="A4" s="1" t="s">
        <v>2</v>
      </c>
      <c r="B4" s="33">
        <f>B31+B58+B85</f>
        <v>2</v>
      </c>
      <c r="C4" s="33">
        <f t="shared" ref="C4:M4" si="0">C31+C58+C85</f>
        <v>0</v>
      </c>
      <c r="D4" s="33">
        <f t="shared" si="0"/>
        <v>51</v>
      </c>
      <c r="E4" s="33">
        <f t="shared" si="0"/>
        <v>73</v>
      </c>
      <c r="F4" s="33">
        <f t="shared" si="0"/>
        <v>0</v>
      </c>
      <c r="G4" s="33">
        <f t="shared" si="0"/>
        <v>0</v>
      </c>
      <c r="H4" s="33">
        <f t="shared" si="0"/>
        <v>0</v>
      </c>
      <c r="I4" s="33">
        <f t="shared" si="0"/>
        <v>0</v>
      </c>
      <c r="J4" s="33">
        <f t="shared" si="0"/>
        <v>0</v>
      </c>
      <c r="K4" s="33">
        <f t="shared" si="0"/>
        <v>0</v>
      </c>
      <c r="L4" s="33">
        <f t="shared" si="0"/>
        <v>0</v>
      </c>
      <c r="M4" s="33">
        <f t="shared" si="0"/>
        <v>0</v>
      </c>
      <c r="N4" s="33">
        <f>SUM(B4:M4)</f>
        <v>126</v>
      </c>
    </row>
    <row r="5" spans="1:14" x14ac:dyDescent="0.25">
      <c r="A5" s="1" t="s">
        <v>30</v>
      </c>
      <c r="B5" s="33">
        <f t="shared" ref="B5:M5" si="1">B32+B59+B86</f>
        <v>0</v>
      </c>
      <c r="C5" s="33">
        <f t="shared" si="1"/>
        <v>0</v>
      </c>
      <c r="D5" s="33">
        <f t="shared" si="1"/>
        <v>0</v>
      </c>
      <c r="E5" s="33">
        <f t="shared" si="1"/>
        <v>0</v>
      </c>
      <c r="F5" s="33">
        <f t="shared" si="1"/>
        <v>0</v>
      </c>
      <c r="G5" s="33">
        <f t="shared" si="1"/>
        <v>0</v>
      </c>
      <c r="H5" s="33">
        <f t="shared" si="1"/>
        <v>0</v>
      </c>
      <c r="I5" s="33">
        <f t="shared" si="1"/>
        <v>0</v>
      </c>
      <c r="J5" s="33">
        <f t="shared" si="1"/>
        <v>0</v>
      </c>
      <c r="K5" s="33">
        <f t="shared" si="1"/>
        <v>0</v>
      </c>
      <c r="L5" s="33">
        <f t="shared" si="1"/>
        <v>0</v>
      </c>
      <c r="M5" s="33">
        <f t="shared" si="1"/>
        <v>0</v>
      </c>
      <c r="N5" s="33">
        <f t="shared" ref="N5:N17" si="2">SUM(B5:M5)</f>
        <v>0</v>
      </c>
    </row>
    <row r="6" spans="1:14" x14ac:dyDescent="0.25">
      <c r="A6" s="2" t="s">
        <v>3</v>
      </c>
      <c r="B6" s="33">
        <f t="shared" ref="B6:M6" si="3">B33+B60+B87</f>
        <v>0</v>
      </c>
      <c r="C6" s="33">
        <f t="shared" si="3"/>
        <v>1</v>
      </c>
      <c r="D6" s="33">
        <f t="shared" si="3"/>
        <v>0</v>
      </c>
      <c r="E6" s="33">
        <f t="shared" si="3"/>
        <v>10</v>
      </c>
      <c r="F6" s="33">
        <f t="shared" si="3"/>
        <v>0</v>
      </c>
      <c r="G6" s="33">
        <f t="shared" si="3"/>
        <v>0</v>
      </c>
      <c r="H6" s="33">
        <f t="shared" si="3"/>
        <v>0</v>
      </c>
      <c r="I6" s="33">
        <f t="shared" si="3"/>
        <v>0</v>
      </c>
      <c r="J6" s="33">
        <f t="shared" si="3"/>
        <v>0</v>
      </c>
      <c r="K6" s="33">
        <f t="shared" si="3"/>
        <v>0</v>
      </c>
      <c r="L6" s="33">
        <f t="shared" si="3"/>
        <v>0</v>
      </c>
      <c r="M6" s="33">
        <f t="shared" si="3"/>
        <v>0</v>
      </c>
      <c r="N6" s="33">
        <f t="shared" si="2"/>
        <v>11</v>
      </c>
    </row>
    <row r="7" spans="1:14" x14ac:dyDescent="0.25">
      <c r="A7" s="2" t="s">
        <v>31</v>
      </c>
      <c r="B7" s="33">
        <f t="shared" ref="B7:M7" si="4">B34+B61+B88</f>
        <v>0</v>
      </c>
      <c r="C7" s="33">
        <f t="shared" si="4"/>
        <v>0</v>
      </c>
      <c r="D7" s="33">
        <f t="shared" si="4"/>
        <v>0</v>
      </c>
      <c r="E7" s="33">
        <f t="shared" si="4"/>
        <v>9</v>
      </c>
      <c r="F7" s="33">
        <f t="shared" si="4"/>
        <v>0</v>
      </c>
      <c r="G7" s="33">
        <f t="shared" si="4"/>
        <v>0</v>
      </c>
      <c r="H7" s="33">
        <f t="shared" si="4"/>
        <v>0</v>
      </c>
      <c r="I7" s="33">
        <f t="shared" si="4"/>
        <v>0</v>
      </c>
      <c r="J7" s="33">
        <f t="shared" si="4"/>
        <v>0</v>
      </c>
      <c r="K7" s="33">
        <f t="shared" si="4"/>
        <v>0</v>
      </c>
      <c r="L7" s="33">
        <f t="shared" si="4"/>
        <v>0</v>
      </c>
      <c r="M7" s="33">
        <f t="shared" si="4"/>
        <v>0</v>
      </c>
      <c r="N7" s="33">
        <f t="shared" si="2"/>
        <v>9</v>
      </c>
    </row>
    <row r="8" spans="1:14" x14ac:dyDescent="0.25">
      <c r="A8" s="2" t="s">
        <v>32</v>
      </c>
      <c r="B8" s="33">
        <f t="shared" ref="B8:M8" si="5">B35+B62+B89</f>
        <v>0</v>
      </c>
      <c r="C8" s="33">
        <f t="shared" si="5"/>
        <v>0</v>
      </c>
      <c r="D8" s="33">
        <f t="shared" si="5"/>
        <v>0</v>
      </c>
      <c r="E8" s="33">
        <f t="shared" si="5"/>
        <v>0</v>
      </c>
      <c r="F8" s="33">
        <f t="shared" si="5"/>
        <v>0</v>
      </c>
      <c r="G8" s="33">
        <f t="shared" si="5"/>
        <v>0</v>
      </c>
      <c r="H8" s="33">
        <f t="shared" si="5"/>
        <v>0</v>
      </c>
      <c r="I8" s="33">
        <f t="shared" si="5"/>
        <v>0</v>
      </c>
      <c r="J8" s="33">
        <f t="shared" si="5"/>
        <v>0</v>
      </c>
      <c r="K8" s="33">
        <f t="shared" si="5"/>
        <v>0</v>
      </c>
      <c r="L8" s="33">
        <f t="shared" si="5"/>
        <v>0</v>
      </c>
      <c r="M8" s="33">
        <f t="shared" si="5"/>
        <v>0</v>
      </c>
      <c r="N8" s="33">
        <f t="shared" si="2"/>
        <v>0</v>
      </c>
    </row>
    <row r="9" spans="1:14" x14ac:dyDescent="0.25">
      <c r="A9" s="2" t="s">
        <v>33</v>
      </c>
      <c r="B9" s="33">
        <f t="shared" ref="B9:M9" si="6">B36+B63+B90</f>
        <v>23</v>
      </c>
      <c r="C9" s="33">
        <f t="shared" si="6"/>
        <v>19</v>
      </c>
      <c r="D9" s="33">
        <f t="shared" si="6"/>
        <v>196</v>
      </c>
      <c r="E9" s="33">
        <f t="shared" si="6"/>
        <v>233</v>
      </c>
      <c r="F9" s="33">
        <f t="shared" si="6"/>
        <v>0</v>
      </c>
      <c r="G9" s="33">
        <f t="shared" si="6"/>
        <v>0</v>
      </c>
      <c r="H9" s="33">
        <f t="shared" si="6"/>
        <v>0</v>
      </c>
      <c r="I9" s="33">
        <f t="shared" si="6"/>
        <v>0</v>
      </c>
      <c r="J9" s="33">
        <f t="shared" si="6"/>
        <v>0</v>
      </c>
      <c r="K9" s="33">
        <f t="shared" si="6"/>
        <v>0</v>
      </c>
      <c r="L9" s="33">
        <f t="shared" si="6"/>
        <v>0</v>
      </c>
      <c r="M9" s="33">
        <f t="shared" si="6"/>
        <v>0</v>
      </c>
      <c r="N9" s="33">
        <f t="shared" si="2"/>
        <v>471</v>
      </c>
    </row>
    <row r="10" spans="1:14" x14ac:dyDescent="0.25">
      <c r="A10" s="3" t="s">
        <v>8</v>
      </c>
      <c r="B10" s="33">
        <f t="shared" ref="B10:M10" si="7">B37+B64+B91</f>
        <v>0</v>
      </c>
      <c r="C10" s="33">
        <f t="shared" si="7"/>
        <v>0</v>
      </c>
      <c r="D10" s="34">
        <f t="shared" si="7"/>
        <v>0</v>
      </c>
      <c r="E10" s="34">
        <f t="shared" si="7"/>
        <v>0</v>
      </c>
      <c r="F10" s="34">
        <f t="shared" si="7"/>
        <v>0</v>
      </c>
      <c r="G10" s="34">
        <f t="shared" si="7"/>
        <v>0</v>
      </c>
      <c r="H10" s="34">
        <f t="shared" si="7"/>
        <v>0</v>
      </c>
      <c r="I10" s="34">
        <f t="shared" si="7"/>
        <v>0</v>
      </c>
      <c r="J10" s="34">
        <f t="shared" si="7"/>
        <v>0</v>
      </c>
      <c r="K10" s="34">
        <f t="shared" si="7"/>
        <v>0</v>
      </c>
      <c r="L10" s="34">
        <f t="shared" si="7"/>
        <v>0</v>
      </c>
      <c r="M10" s="34">
        <f t="shared" si="7"/>
        <v>0</v>
      </c>
      <c r="N10" s="33">
        <f t="shared" si="2"/>
        <v>0</v>
      </c>
    </row>
    <row r="11" spans="1:14" x14ac:dyDescent="0.25">
      <c r="A11" s="1" t="s">
        <v>34</v>
      </c>
      <c r="B11" s="33">
        <f t="shared" ref="B11:M11" si="8">B38+B65+B92</f>
        <v>0</v>
      </c>
      <c r="C11" s="33">
        <f t="shared" si="8"/>
        <v>0</v>
      </c>
      <c r="D11" s="33">
        <f t="shared" si="8"/>
        <v>6</v>
      </c>
      <c r="E11" s="33">
        <f t="shared" si="8"/>
        <v>54</v>
      </c>
      <c r="F11" s="33">
        <f t="shared" si="8"/>
        <v>0</v>
      </c>
      <c r="G11" s="33">
        <f t="shared" si="8"/>
        <v>0</v>
      </c>
      <c r="H11" s="33">
        <f t="shared" si="8"/>
        <v>0</v>
      </c>
      <c r="I11" s="33">
        <f t="shared" si="8"/>
        <v>0</v>
      </c>
      <c r="J11" s="33">
        <f t="shared" si="8"/>
        <v>0</v>
      </c>
      <c r="K11" s="33">
        <f t="shared" si="8"/>
        <v>0</v>
      </c>
      <c r="L11" s="33">
        <f t="shared" si="8"/>
        <v>0</v>
      </c>
      <c r="M11" s="33">
        <f t="shared" si="8"/>
        <v>0</v>
      </c>
      <c r="N11" s="33">
        <f t="shared" si="2"/>
        <v>60</v>
      </c>
    </row>
    <row r="12" spans="1:14" x14ac:dyDescent="0.25">
      <c r="A12" s="3" t="s">
        <v>7</v>
      </c>
      <c r="B12" s="33">
        <f t="shared" ref="B12:M12" si="9">B39+B66+B93</f>
        <v>0</v>
      </c>
      <c r="C12" s="33">
        <f t="shared" si="9"/>
        <v>0</v>
      </c>
      <c r="D12" s="34">
        <f t="shared" si="9"/>
        <v>0</v>
      </c>
      <c r="E12" s="34">
        <f t="shared" si="9"/>
        <v>0</v>
      </c>
      <c r="F12" s="34">
        <f t="shared" si="9"/>
        <v>0</v>
      </c>
      <c r="G12" s="34">
        <f t="shared" si="9"/>
        <v>0</v>
      </c>
      <c r="H12" s="34">
        <f t="shared" si="9"/>
        <v>0</v>
      </c>
      <c r="I12" s="34">
        <f t="shared" si="9"/>
        <v>0</v>
      </c>
      <c r="J12" s="34">
        <f t="shared" si="9"/>
        <v>0</v>
      </c>
      <c r="K12" s="34">
        <f t="shared" si="9"/>
        <v>0</v>
      </c>
      <c r="L12" s="34">
        <f t="shared" si="9"/>
        <v>0</v>
      </c>
      <c r="M12" s="34">
        <f t="shared" si="9"/>
        <v>0</v>
      </c>
      <c r="N12" s="33">
        <f t="shared" si="2"/>
        <v>0</v>
      </c>
    </row>
    <row r="13" spans="1:14" x14ac:dyDescent="0.25">
      <c r="A13" s="7" t="s">
        <v>6</v>
      </c>
      <c r="B13" s="33">
        <f t="shared" ref="B13:M13" si="10">B40+B67+B94</f>
        <v>0</v>
      </c>
      <c r="C13" s="33">
        <f t="shared" si="10"/>
        <v>0</v>
      </c>
      <c r="D13" s="34">
        <f t="shared" si="10"/>
        <v>0</v>
      </c>
      <c r="E13" s="33">
        <f t="shared" si="10"/>
        <v>0</v>
      </c>
      <c r="F13" s="33">
        <f t="shared" si="10"/>
        <v>0</v>
      </c>
      <c r="G13" s="33">
        <f t="shared" si="10"/>
        <v>0</v>
      </c>
      <c r="H13" s="33">
        <f t="shared" si="10"/>
        <v>0</v>
      </c>
      <c r="I13" s="33">
        <f t="shared" si="10"/>
        <v>0</v>
      </c>
      <c r="J13" s="33">
        <f t="shared" si="10"/>
        <v>0</v>
      </c>
      <c r="K13" s="33">
        <f t="shared" si="10"/>
        <v>0</v>
      </c>
      <c r="L13" s="33">
        <f t="shared" si="10"/>
        <v>0</v>
      </c>
      <c r="M13" s="33">
        <f t="shared" si="10"/>
        <v>0</v>
      </c>
      <c r="N13" s="33">
        <f t="shared" si="2"/>
        <v>0</v>
      </c>
    </row>
    <row r="14" spans="1:14" x14ac:dyDescent="0.25">
      <c r="A14" s="1" t="s">
        <v>4</v>
      </c>
      <c r="B14" s="33">
        <f t="shared" ref="B14:M14" si="11">B41+B68+B95</f>
        <v>0</v>
      </c>
      <c r="C14" s="33">
        <f t="shared" si="11"/>
        <v>0</v>
      </c>
      <c r="D14" s="34">
        <f t="shared" si="11"/>
        <v>0</v>
      </c>
      <c r="E14" s="33">
        <f t="shared" si="11"/>
        <v>0</v>
      </c>
      <c r="F14" s="33">
        <f t="shared" si="11"/>
        <v>0</v>
      </c>
      <c r="G14" s="33">
        <f t="shared" si="11"/>
        <v>0</v>
      </c>
      <c r="H14" s="33">
        <f t="shared" si="11"/>
        <v>0</v>
      </c>
      <c r="I14" s="33">
        <f t="shared" si="11"/>
        <v>0</v>
      </c>
      <c r="J14" s="33">
        <f t="shared" si="11"/>
        <v>0</v>
      </c>
      <c r="K14" s="33">
        <f t="shared" si="11"/>
        <v>0</v>
      </c>
      <c r="L14" s="33">
        <f t="shared" si="11"/>
        <v>0</v>
      </c>
      <c r="M14" s="33">
        <f t="shared" si="11"/>
        <v>0</v>
      </c>
      <c r="N14" s="33">
        <f t="shared" si="2"/>
        <v>0</v>
      </c>
    </row>
    <row r="15" spans="1:14" x14ac:dyDescent="0.25">
      <c r="A15" s="3" t="s">
        <v>28</v>
      </c>
      <c r="B15" s="36">
        <f t="shared" ref="B15:M15" si="12">B42+B69+B96</f>
        <v>18</v>
      </c>
      <c r="C15" s="36">
        <f t="shared" si="12"/>
        <v>27</v>
      </c>
      <c r="D15" s="36">
        <f t="shared" si="12"/>
        <v>34</v>
      </c>
      <c r="E15" s="36">
        <f t="shared" si="12"/>
        <v>101</v>
      </c>
      <c r="F15" s="36">
        <f t="shared" si="12"/>
        <v>0</v>
      </c>
      <c r="G15" s="36">
        <f t="shared" si="12"/>
        <v>0</v>
      </c>
      <c r="H15" s="36">
        <f t="shared" si="12"/>
        <v>0</v>
      </c>
      <c r="I15" s="36">
        <f t="shared" si="12"/>
        <v>0</v>
      </c>
      <c r="J15" s="36">
        <f t="shared" si="12"/>
        <v>0</v>
      </c>
      <c r="K15" s="36">
        <f t="shared" si="12"/>
        <v>0</v>
      </c>
      <c r="L15" s="36">
        <f t="shared" si="12"/>
        <v>0</v>
      </c>
      <c r="M15" s="36">
        <f t="shared" si="12"/>
        <v>0</v>
      </c>
      <c r="N15" s="33">
        <f t="shared" si="2"/>
        <v>180</v>
      </c>
    </row>
    <row r="16" spans="1:14" x14ac:dyDescent="0.25">
      <c r="A16" s="3" t="s">
        <v>27</v>
      </c>
      <c r="B16" s="36">
        <f t="shared" ref="B16:M16" si="13">B43+B70+B97</f>
        <v>4</v>
      </c>
      <c r="C16" s="36">
        <f t="shared" si="13"/>
        <v>0</v>
      </c>
      <c r="D16" s="36">
        <f t="shared" si="13"/>
        <v>0</v>
      </c>
      <c r="E16" s="36">
        <f t="shared" si="13"/>
        <v>12</v>
      </c>
      <c r="F16" s="36">
        <f t="shared" si="13"/>
        <v>0</v>
      </c>
      <c r="G16" s="36">
        <f t="shared" si="13"/>
        <v>0</v>
      </c>
      <c r="H16" s="36">
        <f t="shared" si="13"/>
        <v>0</v>
      </c>
      <c r="I16" s="36">
        <f t="shared" si="13"/>
        <v>0</v>
      </c>
      <c r="J16" s="36">
        <f t="shared" si="13"/>
        <v>0</v>
      </c>
      <c r="K16" s="36">
        <f t="shared" si="13"/>
        <v>0</v>
      </c>
      <c r="L16" s="36">
        <f t="shared" si="13"/>
        <v>0</v>
      </c>
      <c r="M16" s="36">
        <f t="shared" si="13"/>
        <v>0</v>
      </c>
      <c r="N16" s="33">
        <f t="shared" si="2"/>
        <v>16</v>
      </c>
    </row>
    <row r="17" spans="1:14" ht="15.75" thickBot="1" x14ac:dyDescent="0.3">
      <c r="A17" s="3" t="s">
        <v>5</v>
      </c>
      <c r="B17" s="36">
        <f t="shared" ref="B17:M17" si="14">B44+B71+B98</f>
        <v>0</v>
      </c>
      <c r="C17" s="36">
        <f t="shared" si="14"/>
        <v>0</v>
      </c>
      <c r="D17" s="36">
        <f t="shared" si="14"/>
        <v>0</v>
      </c>
      <c r="E17" s="36">
        <f t="shared" si="14"/>
        <v>0</v>
      </c>
      <c r="F17" s="36">
        <f t="shared" si="14"/>
        <v>0</v>
      </c>
      <c r="G17" s="36">
        <f t="shared" si="14"/>
        <v>0</v>
      </c>
      <c r="H17" s="36">
        <f t="shared" si="14"/>
        <v>0</v>
      </c>
      <c r="I17" s="36">
        <f t="shared" si="14"/>
        <v>0</v>
      </c>
      <c r="J17" s="36">
        <f t="shared" si="14"/>
        <v>0</v>
      </c>
      <c r="K17" s="36">
        <f t="shared" si="14"/>
        <v>0</v>
      </c>
      <c r="L17" s="36">
        <f t="shared" si="14"/>
        <v>0</v>
      </c>
      <c r="M17" s="36">
        <f t="shared" si="14"/>
        <v>0</v>
      </c>
      <c r="N17" s="33">
        <f t="shared" si="2"/>
        <v>0</v>
      </c>
    </row>
    <row r="18" spans="1:14" x14ac:dyDescent="0.25">
      <c r="A18" s="16" t="s">
        <v>35</v>
      </c>
      <c r="B18" s="38"/>
      <c r="C18" s="36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</row>
    <row r="19" spans="1:14" x14ac:dyDescent="0.25">
      <c r="A19" s="3" t="s">
        <v>36</v>
      </c>
      <c r="B19" s="36">
        <f t="shared" ref="B19:M19" si="15">B46+B73+B100</f>
        <v>0</v>
      </c>
      <c r="C19" s="36">
        <f t="shared" si="15"/>
        <v>0</v>
      </c>
      <c r="D19" s="36">
        <f t="shared" si="15"/>
        <v>0</v>
      </c>
      <c r="E19" s="36">
        <f t="shared" si="15"/>
        <v>0</v>
      </c>
      <c r="F19" s="36">
        <f t="shared" si="15"/>
        <v>0</v>
      </c>
      <c r="G19" s="36">
        <f t="shared" si="15"/>
        <v>0</v>
      </c>
      <c r="H19" s="36">
        <f t="shared" si="15"/>
        <v>0</v>
      </c>
      <c r="I19" s="36">
        <f t="shared" si="15"/>
        <v>0</v>
      </c>
      <c r="J19" s="36">
        <f t="shared" si="15"/>
        <v>0</v>
      </c>
      <c r="K19" s="36">
        <f t="shared" si="15"/>
        <v>0</v>
      </c>
      <c r="L19" s="36">
        <f t="shared" si="15"/>
        <v>0</v>
      </c>
      <c r="M19" s="36">
        <f t="shared" si="15"/>
        <v>0</v>
      </c>
      <c r="N19" s="39">
        <f>SUM(B19:M19)</f>
        <v>0</v>
      </c>
    </row>
    <row r="20" spans="1:14" x14ac:dyDescent="0.25">
      <c r="A20" s="3" t="s">
        <v>37</v>
      </c>
      <c r="B20" s="36">
        <f t="shared" ref="B20:M20" si="16">B47+B74+B101</f>
        <v>0</v>
      </c>
      <c r="C20" s="36">
        <f t="shared" si="16"/>
        <v>13</v>
      </c>
      <c r="D20" s="36">
        <f t="shared" si="16"/>
        <v>26</v>
      </c>
      <c r="E20" s="36">
        <f t="shared" si="16"/>
        <v>101</v>
      </c>
      <c r="F20" s="36">
        <f t="shared" si="16"/>
        <v>0</v>
      </c>
      <c r="G20" s="36">
        <f t="shared" si="16"/>
        <v>0</v>
      </c>
      <c r="H20" s="36">
        <f t="shared" si="16"/>
        <v>0</v>
      </c>
      <c r="I20" s="36">
        <f t="shared" si="16"/>
        <v>0</v>
      </c>
      <c r="J20" s="36">
        <f t="shared" si="16"/>
        <v>0</v>
      </c>
      <c r="K20" s="36">
        <f t="shared" si="16"/>
        <v>0</v>
      </c>
      <c r="L20" s="36">
        <f t="shared" si="16"/>
        <v>0</v>
      </c>
      <c r="M20" s="36">
        <f t="shared" si="16"/>
        <v>0</v>
      </c>
      <c r="N20" s="39">
        <f t="shared" ref="N20:N23" si="17">SUM(B20:M20)</f>
        <v>140</v>
      </c>
    </row>
    <row r="21" spans="1:14" x14ac:dyDescent="0.25">
      <c r="A21" s="3" t="s">
        <v>38</v>
      </c>
      <c r="B21" s="36">
        <f t="shared" ref="B21:M21" si="18">B48+B75+B102</f>
        <v>0</v>
      </c>
      <c r="C21" s="36">
        <f t="shared" si="18"/>
        <v>0</v>
      </c>
      <c r="D21" s="36">
        <f t="shared" si="18"/>
        <v>0</v>
      </c>
      <c r="E21" s="36">
        <f t="shared" si="18"/>
        <v>0</v>
      </c>
      <c r="F21" s="36">
        <f t="shared" si="18"/>
        <v>0</v>
      </c>
      <c r="G21" s="36">
        <f t="shared" si="18"/>
        <v>0</v>
      </c>
      <c r="H21" s="36">
        <f t="shared" si="18"/>
        <v>0</v>
      </c>
      <c r="I21" s="36">
        <f t="shared" si="18"/>
        <v>0</v>
      </c>
      <c r="J21" s="36">
        <f t="shared" si="18"/>
        <v>0</v>
      </c>
      <c r="K21" s="36">
        <f t="shared" si="18"/>
        <v>0</v>
      </c>
      <c r="L21" s="36">
        <f t="shared" si="18"/>
        <v>0</v>
      </c>
      <c r="M21" s="36">
        <f t="shared" si="18"/>
        <v>0</v>
      </c>
      <c r="N21" s="39">
        <f t="shared" si="17"/>
        <v>0</v>
      </c>
    </row>
    <row r="22" spans="1:14" x14ac:dyDescent="0.25">
      <c r="A22" s="3" t="s">
        <v>39</v>
      </c>
      <c r="B22" s="36">
        <f t="shared" ref="B22:M22" si="19">B49+B76+B103</f>
        <v>0</v>
      </c>
      <c r="C22" s="36">
        <f t="shared" si="19"/>
        <v>0</v>
      </c>
      <c r="D22" s="36">
        <f t="shared" si="19"/>
        <v>0</v>
      </c>
      <c r="E22" s="36">
        <f t="shared" si="19"/>
        <v>0</v>
      </c>
      <c r="F22" s="36">
        <f t="shared" si="19"/>
        <v>0</v>
      </c>
      <c r="G22" s="36">
        <f t="shared" si="19"/>
        <v>0</v>
      </c>
      <c r="H22" s="36">
        <f t="shared" si="19"/>
        <v>0</v>
      </c>
      <c r="I22" s="36">
        <f t="shared" si="19"/>
        <v>0</v>
      </c>
      <c r="J22" s="36">
        <f t="shared" si="19"/>
        <v>0</v>
      </c>
      <c r="K22" s="36">
        <f t="shared" si="19"/>
        <v>0</v>
      </c>
      <c r="L22" s="36">
        <f t="shared" si="19"/>
        <v>0</v>
      </c>
      <c r="M22" s="36">
        <f t="shared" si="19"/>
        <v>0</v>
      </c>
      <c r="N22" s="39">
        <f t="shared" si="17"/>
        <v>0</v>
      </c>
    </row>
    <row r="23" spans="1:14" x14ac:dyDescent="0.25">
      <c r="A23" s="3" t="s">
        <v>40</v>
      </c>
      <c r="B23" s="36">
        <f t="shared" ref="B23:M23" si="20">B50+B77+B104</f>
        <v>0</v>
      </c>
      <c r="C23" s="36">
        <f t="shared" si="20"/>
        <v>0</v>
      </c>
      <c r="D23" s="36">
        <f t="shared" si="20"/>
        <v>0</v>
      </c>
      <c r="E23" s="36">
        <f t="shared" si="20"/>
        <v>9</v>
      </c>
      <c r="F23" s="36">
        <f t="shared" si="20"/>
        <v>0</v>
      </c>
      <c r="G23" s="36">
        <f t="shared" si="20"/>
        <v>0</v>
      </c>
      <c r="H23" s="36">
        <f t="shared" si="20"/>
        <v>0</v>
      </c>
      <c r="I23" s="36">
        <f t="shared" si="20"/>
        <v>0</v>
      </c>
      <c r="J23" s="36">
        <f t="shared" si="20"/>
        <v>0</v>
      </c>
      <c r="K23" s="36">
        <f t="shared" si="20"/>
        <v>0</v>
      </c>
      <c r="L23" s="36">
        <f t="shared" si="20"/>
        <v>0</v>
      </c>
      <c r="M23" s="36">
        <f t="shared" si="20"/>
        <v>0</v>
      </c>
      <c r="N23" s="39">
        <f t="shared" si="17"/>
        <v>9</v>
      </c>
    </row>
    <row r="24" spans="1:14" x14ac:dyDescent="0.25">
      <c r="A24" s="3" t="s">
        <v>41</v>
      </c>
      <c r="B24" s="36">
        <f t="shared" ref="B24:M24" si="21">B51+B78+B105</f>
        <v>4</v>
      </c>
      <c r="C24" s="36">
        <f t="shared" si="21"/>
        <v>0</v>
      </c>
      <c r="D24" s="36">
        <f t="shared" si="21"/>
        <v>0</v>
      </c>
      <c r="E24" s="36">
        <f t="shared" si="21"/>
        <v>12</v>
      </c>
      <c r="F24" s="36">
        <f t="shared" si="21"/>
        <v>0</v>
      </c>
      <c r="G24" s="36">
        <f t="shared" si="21"/>
        <v>0</v>
      </c>
      <c r="H24" s="36">
        <f t="shared" si="21"/>
        <v>0</v>
      </c>
      <c r="I24" s="36">
        <f t="shared" si="21"/>
        <v>0</v>
      </c>
      <c r="J24" s="36">
        <f t="shared" si="21"/>
        <v>0</v>
      </c>
      <c r="K24" s="36">
        <f t="shared" si="21"/>
        <v>0</v>
      </c>
      <c r="L24" s="36">
        <f t="shared" si="21"/>
        <v>0</v>
      </c>
      <c r="M24" s="36">
        <f t="shared" si="21"/>
        <v>0</v>
      </c>
      <c r="N24" s="39">
        <f>SUM(B24:M24)</f>
        <v>16</v>
      </c>
    </row>
    <row r="25" spans="1:14" s="8" customFormat="1" x14ac:dyDescent="0.25">
      <c r="A25" s="3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17"/>
    </row>
    <row r="26" spans="1:14" ht="15.75" thickBot="1" x14ac:dyDescent="0.3"/>
    <row r="27" spans="1:14" x14ac:dyDescent="0.25">
      <c r="A27" s="40" t="s">
        <v>0</v>
      </c>
      <c r="B27" s="43" t="s">
        <v>86</v>
      </c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5"/>
    </row>
    <row r="28" spans="1:14" s="8" customFormat="1" x14ac:dyDescent="0.25">
      <c r="A28" s="41"/>
      <c r="B28" s="49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1"/>
    </row>
    <row r="29" spans="1:14" ht="15.75" thickBot="1" x14ac:dyDescent="0.3">
      <c r="A29" s="41"/>
      <c r="B29" s="46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8"/>
    </row>
    <row r="30" spans="1:14" ht="15.75" thickBot="1" x14ac:dyDescent="0.3">
      <c r="A30" s="42"/>
      <c r="B30" s="11" t="s">
        <v>9</v>
      </c>
      <c r="C30" s="12" t="s">
        <v>10</v>
      </c>
      <c r="D30" s="13" t="s">
        <v>11</v>
      </c>
      <c r="E30" s="13" t="s">
        <v>12</v>
      </c>
      <c r="F30" s="13" t="s">
        <v>13</v>
      </c>
      <c r="G30" s="13" t="s">
        <v>14</v>
      </c>
      <c r="H30" s="13" t="s">
        <v>15</v>
      </c>
      <c r="I30" s="13" t="s">
        <v>16</v>
      </c>
      <c r="J30" s="13" t="s">
        <v>17</v>
      </c>
      <c r="K30" s="13" t="s">
        <v>18</v>
      </c>
      <c r="L30" s="13" t="s">
        <v>19</v>
      </c>
      <c r="M30" s="13" t="s">
        <v>20</v>
      </c>
      <c r="N30" s="14" t="s">
        <v>29</v>
      </c>
    </row>
    <row r="31" spans="1:14" x14ac:dyDescent="0.25">
      <c r="A31" s="1" t="s">
        <v>2</v>
      </c>
      <c r="B31" s="33">
        <f>IFERROR(VLOOKUP(A31,'[1]07'!$G$3:$J$9,2,FALSE),0)</f>
        <v>2</v>
      </c>
      <c r="C31" s="33">
        <f>IFERROR(VLOOKUP(A31,'[1]07'!$G$3:$J$9,3,FALSE),0)</f>
        <v>0</v>
      </c>
      <c r="D31" s="33">
        <f>IFERROR(VLOOKUP(A31,'[1]07'!$G$3:$J$9,4,FALSE),0)</f>
        <v>2</v>
      </c>
      <c r="E31" s="33">
        <f>IFERROR(VLOOKUP(A31,'[1]07'!$G$3:$J$9,5,FALSE),0)</f>
        <v>0</v>
      </c>
      <c r="F31" s="33"/>
      <c r="G31" s="33"/>
      <c r="H31" s="33"/>
      <c r="I31" s="33"/>
      <c r="J31" s="33"/>
      <c r="K31" s="33"/>
      <c r="L31" s="33"/>
      <c r="M31" s="33"/>
      <c r="N31" s="33">
        <f>SUM(B31:M31)</f>
        <v>4</v>
      </c>
    </row>
    <row r="32" spans="1:14" x14ac:dyDescent="0.25">
      <c r="A32" s="1" t="s">
        <v>30</v>
      </c>
      <c r="B32" s="33">
        <f>IFERROR(VLOOKUP(A32,'[1]07'!$G$3:$J$9,2,FALSE),0)</f>
        <v>0</v>
      </c>
      <c r="C32" s="33">
        <f>IFERROR(VLOOKUP(A32,'[1]07'!$G$3:$J$9,3,FALSE),0)</f>
        <v>0</v>
      </c>
      <c r="D32" s="33">
        <f>IFERROR(VLOOKUP(A32,'[1]07'!$G$3:$J$9,4,FALSE),0)</f>
        <v>0</v>
      </c>
      <c r="E32" s="33">
        <f>IFERROR(VLOOKUP(A32,'[1]07'!$G$3:$J$9,5,FALSE),0)</f>
        <v>0</v>
      </c>
      <c r="F32" s="33"/>
      <c r="G32" s="33"/>
      <c r="H32" s="33"/>
      <c r="I32" s="33"/>
      <c r="J32" s="33"/>
      <c r="K32" s="33"/>
      <c r="L32" s="33"/>
      <c r="M32" s="33"/>
      <c r="N32" s="33">
        <f t="shared" ref="N32:N44" si="22">SUM(B32:M32)</f>
        <v>0</v>
      </c>
    </row>
    <row r="33" spans="1:14" x14ac:dyDescent="0.25">
      <c r="A33" s="2" t="s">
        <v>3</v>
      </c>
      <c r="B33" s="33">
        <f>IFERROR(VLOOKUP(A33,'[1]07'!$G$3:$J$9,2,FALSE),0)</f>
        <v>0</v>
      </c>
      <c r="C33" s="33">
        <f>IFERROR(VLOOKUP(A33,'[1]07'!$G$3:$J$9,3,FALSE),0)</f>
        <v>0</v>
      </c>
      <c r="D33" s="33">
        <f>IFERROR(VLOOKUP(A33,'[1]07'!$G$3:$J$9,4,FALSE),0)</f>
        <v>0</v>
      </c>
      <c r="E33" s="33">
        <f>IFERROR(VLOOKUP(A33,'[1]07'!$G$3:$J$9,5,FALSE),0)</f>
        <v>0</v>
      </c>
      <c r="F33" s="33"/>
      <c r="G33" s="33"/>
      <c r="H33" s="33"/>
      <c r="I33" s="33"/>
      <c r="J33" s="33"/>
      <c r="K33" s="33"/>
      <c r="L33" s="33"/>
      <c r="M33" s="33"/>
      <c r="N33" s="33">
        <f t="shared" si="22"/>
        <v>0</v>
      </c>
    </row>
    <row r="34" spans="1:14" x14ac:dyDescent="0.25">
      <c r="A34" s="2" t="s">
        <v>31</v>
      </c>
      <c r="B34" s="33">
        <f>IFERROR(VLOOKUP(A34,'[1]07'!$G$3:$J$9,2,FALSE),0)</f>
        <v>0</v>
      </c>
      <c r="C34" s="33">
        <f>IFERROR(VLOOKUP(A34,'[1]07'!$G$3:$J$9,3,FALSE),0)</f>
        <v>0</v>
      </c>
      <c r="D34" s="33">
        <f>IFERROR(VLOOKUP(A34,'[1]07'!$G$3:$J$9,4,FALSE),0)</f>
        <v>0</v>
      </c>
      <c r="E34" s="33">
        <f>IFERROR(VLOOKUP(A34,'[1]07'!$G$3:$J$9,5,FALSE),0)</f>
        <v>0</v>
      </c>
      <c r="F34" s="33"/>
      <c r="G34" s="33"/>
      <c r="H34" s="33"/>
      <c r="I34" s="33"/>
      <c r="J34" s="33"/>
      <c r="K34" s="33"/>
      <c r="L34" s="33"/>
      <c r="M34" s="33"/>
      <c r="N34" s="33">
        <f t="shared" si="22"/>
        <v>0</v>
      </c>
    </row>
    <row r="35" spans="1:14" x14ac:dyDescent="0.25">
      <c r="A35" s="2" t="s">
        <v>32</v>
      </c>
      <c r="B35" s="33">
        <f>IFERROR(VLOOKUP(A35,'[1]07'!$G$3:$J$9,2,FALSE),0)</f>
        <v>0</v>
      </c>
      <c r="C35" s="33">
        <f>IFERROR(VLOOKUP(A35,'[1]07'!$G$3:$J$9,3,FALSE),0)</f>
        <v>0</v>
      </c>
      <c r="D35" s="33">
        <f>IFERROR(VLOOKUP(A35,'[1]07'!$G$3:$J$9,4,FALSE),0)</f>
        <v>0</v>
      </c>
      <c r="E35" s="33">
        <f>IFERROR(VLOOKUP(A35,'[1]07'!$G$3:$J$9,5,FALSE),0)</f>
        <v>0</v>
      </c>
      <c r="F35" s="33"/>
      <c r="G35" s="33"/>
      <c r="H35" s="33"/>
      <c r="I35" s="33"/>
      <c r="J35" s="33"/>
      <c r="K35" s="33"/>
      <c r="L35" s="33"/>
      <c r="M35" s="33"/>
      <c r="N35" s="33">
        <f t="shared" si="22"/>
        <v>0</v>
      </c>
    </row>
    <row r="36" spans="1:14" x14ac:dyDescent="0.25">
      <c r="A36" s="2" t="s">
        <v>33</v>
      </c>
      <c r="B36" s="33">
        <f>IFERROR(VLOOKUP(A36,'[1]07'!$G$3:$J$9,2,FALSE),0)</f>
        <v>0</v>
      </c>
      <c r="C36" s="33">
        <f>IFERROR(VLOOKUP(A36,'[1]07'!$G$3:$J$9,3,FALSE),0)</f>
        <v>9</v>
      </c>
      <c r="D36" s="33">
        <f>IFERROR(VLOOKUP(A36,'[1]07'!$G$3:$J$9,4,FALSE),0)</f>
        <v>9</v>
      </c>
      <c r="E36" s="33">
        <f>IFERROR(VLOOKUP(A36,'[1]07'!$G$3:$J$9,5,FALSE),0)</f>
        <v>0</v>
      </c>
      <c r="F36" s="33"/>
      <c r="G36" s="33"/>
      <c r="H36" s="33"/>
      <c r="I36" s="33"/>
      <c r="J36" s="33"/>
      <c r="K36" s="33"/>
      <c r="L36" s="33"/>
      <c r="M36" s="33"/>
      <c r="N36" s="33">
        <f t="shared" si="22"/>
        <v>18</v>
      </c>
    </row>
    <row r="37" spans="1:14" x14ac:dyDescent="0.25">
      <c r="A37" s="3" t="s">
        <v>8</v>
      </c>
      <c r="B37" s="33">
        <f>IFERROR(VLOOKUP(A37,'[1]07'!$G$3:$J$9,2,FALSE),0)</f>
        <v>0</v>
      </c>
      <c r="C37" s="33">
        <f>IFERROR(VLOOKUP(A37,'[1]07'!$G$3:$J$9,3,FALSE),0)</f>
        <v>0</v>
      </c>
      <c r="D37" s="34">
        <f>IFERROR(VLOOKUP(A37,'[1]07'!$G$3:$J$9,4,FALSE),0)</f>
        <v>0</v>
      </c>
      <c r="E37" s="34">
        <f>IFERROR(VLOOKUP(A37,'[1]07'!$G$3:$J$9,5,FALSE),0)</f>
        <v>0</v>
      </c>
      <c r="F37" s="34"/>
      <c r="G37" s="34"/>
      <c r="H37" s="34"/>
      <c r="I37" s="34"/>
      <c r="J37" s="34"/>
      <c r="K37" s="34"/>
      <c r="L37" s="34"/>
      <c r="M37" s="34"/>
      <c r="N37" s="33">
        <f t="shared" si="22"/>
        <v>0</v>
      </c>
    </row>
    <row r="38" spans="1:14" x14ac:dyDescent="0.25">
      <c r="A38" s="1" t="s">
        <v>34</v>
      </c>
      <c r="B38" s="33">
        <f>IFERROR(VLOOKUP(A38,'[1]07'!$G$3:$J$9,2,FALSE),0)</f>
        <v>0</v>
      </c>
      <c r="C38" s="33">
        <f>IFERROR(VLOOKUP(A38,'[1]07'!$G$3:$J$9,3,FALSE),0)</f>
        <v>0</v>
      </c>
      <c r="D38" s="33">
        <f>IFERROR(VLOOKUP(A38,'[1]07'!$G$3:$J$9,4,FALSE),0)</f>
        <v>0</v>
      </c>
      <c r="E38" s="33">
        <f>IFERROR(VLOOKUP(A38,'[1]07'!$G$3:$J$9,5,FALSE),0)</f>
        <v>0</v>
      </c>
      <c r="F38" s="33"/>
      <c r="G38" s="33"/>
      <c r="H38" s="33"/>
      <c r="I38" s="33"/>
      <c r="J38" s="33"/>
      <c r="K38" s="33"/>
      <c r="L38" s="33"/>
      <c r="M38" s="33"/>
      <c r="N38" s="33">
        <f t="shared" si="22"/>
        <v>0</v>
      </c>
    </row>
    <row r="39" spans="1:14" x14ac:dyDescent="0.25">
      <c r="A39" s="3" t="s">
        <v>7</v>
      </c>
      <c r="B39" s="33">
        <f>IFERROR(VLOOKUP(A39,'[1]07'!$G$3:$J$9,2,FALSE),0)</f>
        <v>0</v>
      </c>
      <c r="C39" s="33">
        <f>IFERROR(VLOOKUP(A39,'[1]07'!$G$3:$J$9,3,FALSE),0)</f>
        <v>0</v>
      </c>
      <c r="D39" s="34">
        <f>IFERROR(VLOOKUP(A39,'[1]07'!$G$3:$J$9,4,FALSE),0)</f>
        <v>0</v>
      </c>
      <c r="E39" s="34">
        <f>IFERROR(VLOOKUP(A39,'[1]07'!$G$3:$J$9,5,FALSE),0)</f>
        <v>0</v>
      </c>
      <c r="F39" s="34"/>
      <c r="G39" s="34"/>
      <c r="H39" s="34"/>
      <c r="I39" s="34"/>
      <c r="J39" s="34"/>
      <c r="K39" s="34"/>
      <c r="L39" s="34"/>
      <c r="M39" s="34"/>
      <c r="N39" s="33">
        <f t="shared" si="22"/>
        <v>0</v>
      </c>
    </row>
    <row r="40" spans="1:14" x14ac:dyDescent="0.25">
      <c r="A40" s="7" t="s">
        <v>6</v>
      </c>
      <c r="B40" s="33">
        <f>IFERROR(VLOOKUP(A40,'[1]07'!$G$3:$J$9,2,FALSE),0)</f>
        <v>0</v>
      </c>
      <c r="C40" s="33">
        <f>IFERROR(VLOOKUP(A40,'[1]07'!$G$3:$J$9,3,FALSE),0)</f>
        <v>0</v>
      </c>
      <c r="D40" s="34">
        <f>IFERROR(VLOOKUP(A40,'[1]07'!$G$3:$J$9,4,FALSE),0)</f>
        <v>0</v>
      </c>
      <c r="E40" s="33">
        <f>IFERROR(VLOOKUP(A40,'[1]07'!$G$3:$J$9,5,FALSE),0)</f>
        <v>0</v>
      </c>
      <c r="F40" s="33"/>
      <c r="G40" s="33"/>
      <c r="H40" s="33"/>
      <c r="I40" s="33"/>
      <c r="J40" s="33"/>
      <c r="K40" s="33"/>
      <c r="L40" s="33"/>
      <c r="M40" s="33"/>
      <c r="N40" s="33">
        <f t="shared" si="22"/>
        <v>0</v>
      </c>
    </row>
    <row r="41" spans="1:14" x14ac:dyDescent="0.25">
      <c r="A41" s="1" t="s">
        <v>4</v>
      </c>
      <c r="B41" s="33">
        <f>IFERROR(VLOOKUP(A41,'[1]07'!$G$3:$J$9,2,FALSE),0)</f>
        <v>0</v>
      </c>
      <c r="C41" s="33">
        <f>IFERROR(VLOOKUP(A41,'[1]07'!$G$3:$J$9,3,FALSE),0)</f>
        <v>0</v>
      </c>
      <c r="D41" s="34">
        <f>IFERROR(VLOOKUP(A41,'[1]07'!$G$3:$J$9,4,FALSE),0)</f>
        <v>0</v>
      </c>
      <c r="E41" s="33">
        <f>IFERROR(VLOOKUP(A41,'[1]07'!$G$3:$J$9,5,FALSE),0)</f>
        <v>0</v>
      </c>
      <c r="F41" s="33"/>
      <c r="G41" s="33"/>
      <c r="H41" s="33"/>
      <c r="I41" s="33"/>
      <c r="J41" s="33"/>
      <c r="K41" s="33"/>
      <c r="L41" s="33"/>
      <c r="M41" s="33"/>
      <c r="N41" s="33">
        <f t="shared" si="22"/>
        <v>0</v>
      </c>
    </row>
    <row r="42" spans="1:14" x14ac:dyDescent="0.25">
      <c r="A42" s="3" t="s">
        <v>28</v>
      </c>
      <c r="B42" s="36">
        <f>IFERROR(VLOOKUP(A42,'[1]07'!$G$3:$J$9,2,FALSE),0)</f>
        <v>0</v>
      </c>
      <c r="C42" s="36">
        <f>IFERROR(VLOOKUP(A42,'[1]07'!$G$3:$J$9,3,FALSE),0)</f>
        <v>0</v>
      </c>
      <c r="D42" s="36">
        <f>IFERROR(VLOOKUP(A42,'[1]07'!$G$3:$J$9,4,FALSE),0)</f>
        <v>0</v>
      </c>
      <c r="E42" s="36">
        <f>IFERROR(VLOOKUP(A42,'[1]07'!$G$3:$J$9,5,FALSE),0)</f>
        <v>0</v>
      </c>
      <c r="F42" s="36"/>
      <c r="G42" s="36"/>
      <c r="H42" s="36"/>
      <c r="I42" s="36"/>
      <c r="J42" s="36"/>
      <c r="K42" s="36"/>
      <c r="L42" s="36"/>
      <c r="M42" s="36"/>
      <c r="N42" s="33">
        <f t="shared" si="22"/>
        <v>0</v>
      </c>
    </row>
    <row r="43" spans="1:14" x14ac:dyDescent="0.25">
      <c r="A43" s="3" t="s">
        <v>27</v>
      </c>
      <c r="B43" s="36">
        <f>IFERROR(VLOOKUP(A43,'[1]07'!$G$3:$J$9,2,FALSE),0)</f>
        <v>0</v>
      </c>
      <c r="C43" s="36">
        <f>IFERROR(VLOOKUP(A43,'[1]07'!$G$3:$J$9,3,FALSE),0)</f>
        <v>0</v>
      </c>
      <c r="D43" s="36">
        <f>IFERROR(VLOOKUP(A43,'[1]07'!$G$3:$J$9,4,FALSE),0)</f>
        <v>0</v>
      </c>
      <c r="E43" s="36">
        <f>IFERROR(VLOOKUP(A43,'[1]07'!$G$3:$J$9,5,FALSE),0)</f>
        <v>0</v>
      </c>
      <c r="F43" s="36"/>
      <c r="G43" s="36"/>
      <c r="H43" s="36"/>
      <c r="I43" s="36"/>
      <c r="J43" s="36"/>
      <c r="K43" s="36"/>
      <c r="L43" s="36"/>
      <c r="M43" s="36"/>
      <c r="N43" s="33">
        <f t="shared" si="22"/>
        <v>0</v>
      </c>
    </row>
    <row r="44" spans="1:14" ht="15.75" thickBot="1" x14ac:dyDescent="0.3">
      <c r="A44" s="3" t="s">
        <v>5</v>
      </c>
      <c r="B44" s="36">
        <f>IFERROR(VLOOKUP(A44,'[1]07'!$G$3:$J$9,2,FALSE),0)</f>
        <v>0</v>
      </c>
      <c r="C44" s="36">
        <f>IFERROR(VLOOKUP(A44,'[1]07'!$G$3:$J$9,3,FALSE),0)</f>
        <v>0</v>
      </c>
      <c r="D44" s="36">
        <f>IFERROR(VLOOKUP(A44,'[1]07'!$G$3:$J$9,4,FALSE),0)</f>
        <v>0</v>
      </c>
      <c r="E44" s="36">
        <f>IFERROR(VLOOKUP(A44,'[1]07'!$G$3:$J$9,5,FALSE),0)</f>
        <v>0</v>
      </c>
      <c r="F44" s="36"/>
      <c r="G44" s="36"/>
      <c r="H44" s="36"/>
      <c r="I44" s="36"/>
      <c r="J44" s="36"/>
      <c r="K44" s="36"/>
      <c r="L44" s="36"/>
      <c r="M44" s="36"/>
      <c r="N44" s="33">
        <f t="shared" si="22"/>
        <v>0</v>
      </c>
    </row>
    <row r="45" spans="1:14" x14ac:dyDescent="0.25">
      <c r="A45" s="16" t="s">
        <v>35</v>
      </c>
      <c r="B45" s="36"/>
      <c r="C45" s="36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</row>
    <row r="46" spans="1:14" x14ac:dyDescent="0.25">
      <c r="A46" s="3" t="s">
        <v>36</v>
      </c>
      <c r="B46" s="36">
        <f>IFERROR(VLOOKUP(A46,'[1]07'!$G$3:$J$9,2,FALSE),0)</f>
        <v>0</v>
      </c>
      <c r="C46" s="36">
        <f>IFERROR(VLOOKUP(A46,'[1]07'!$G$3:$J$9,3,FALSE),0)</f>
        <v>0</v>
      </c>
      <c r="D46" s="36">
        <f>IFERROR(VLOOKUP(A46,'[1]07'!$G$3:$J$9,4,FALSE),0)</f>
        <v>0</v>
      </c>
      <c r="E46" s="36">
        <f>IFERROR(VLOOKUP(A46,'[1]07'!$G$3:$J$9,5,FALSE),0)</f>
        <v>0</v>
      </c>
      <c r="F46" s="36"/>
      <c r="G46" s="36"/>
      <c r="H46" s="36"/>
      <c r="I46" s="36"/>
      <c r="J46" s="36"/>
      <c r="K46" s="36"/>
      <c r="L46" s="36"/>
      <c r="M46" s="36"/>
      <c r="N46" s="37">
        <f>SUM(B46:M46)</f>
        <v>0</v>
      </c>
    </row>
    <row r="47" spans="1:14" x14ac:dyDescent="0.25">
      <c r="A47" s="3" t="s">
        <v>37</v>
      </c>
      <c r="B47" s="36">
        <f>IFERROR(VLOOKUP(A47,'[1]07'!$G$3:$J$9,2,FALSE),0)</f>
        <v>0</v>
      </c>
      <c r="C47" s="36">
        <f>IFERROR(VLOOKUP(A47,'[1]07'!$G$3:$J$9,3,FALSE),0)</f>
        <v>0</v>
      </c>
      <c r="D47" s="36">
        <f>IFERROR(VLOOKUP(A47,'[1]07'!$G$3:$J$9,4,FALSE),0)</f>
        <v>0</v>
      </c>
      <c r="E47" s="36">
        <f>IFERROR(VLOOKUP(A47,'[1]07'!$G$3:$J$9,5,FALSE),0)</f>
        <v>0</v>
      </c>
      <c r="F47" s="36"/>
      <c r="G47" s="36"/>
      <c r="H47" s="36"/>
      <c r="I47" s="36"/>
      <c r="J47" s="36"/>
      <c r="K47" s="36"/>
      <c r="L47" s="36"/>
      <c r="M47" s="36"/>
      <c r="N47" s="37">
        <f t="shared" ref="N47:N50" si="23">SUM(B47:M47)</f>
        <v>0</v>
      </c>
    </row>
    <row r="48" spans="1:14" x14ac:dyDescent="0.25">
      <c r="A48" s="3" t="s">
        <v>38</v>
      </c>
      <c r="B48" s="36">
        <f>IFERROR(VLOOKUP(A48,'[1]07'!$G$3:$J$9,2,FALSE),0)</f>
        <v>0</v>
      </c>
      <c r="C48" s="36">
        <f>IFERROR(VLOOKUP(A48,'[1]07'!$G$3:$J$9,3,FALSE),0)</f>
        <v>0</v>
      </c>
      <c r="D48" s="36">
        <f>IFERROR(VLOOKUP(A48,'[1]07'!$G$3:$J$9,4,FALSE),0)</f>
        <v>0</v>
      </c>
      <c r="E48" s="36">
        <f>IFERROR(VLOOKUP(A48,'[1]07'!$G$3:$J$9,5,FALSE),0)</f>
        <v>0</v>
      </c>
      <c r="F48" s="36"/>
      <c r="G48" s="36"/>
      <c r="H48" s="36"/>
      <c r="I48" s="36"/>
      <c r="J48" s="36"/>
      <c r="K48" s="36"/>
      <c r="L48" s="36"/>
      <c r="M48" s="36"/>
      <c r="N48" s="37">
        <f t="shared" si="23"/>
        <v>0</v>
      </c>
    </row>
    <row r="49" spans="1:14" x14ac:dyDescent="0.25">
      <c r="A49" s="3" t="s">
        <v>39</v>
      </c>
      <c r="B49" s="36">
        <f>IFERROR(VLOOKUP(A49,'[1]07'!$G$3:$J$9,2,FALSE),0)</f>
        <v>0</v>
      </c>
      <c r="C49" s="36">
        <f>IFERROR(VLOOKUP(A49,'[1]07'!$G$3:$J$9,3,FALSE),0)</f>
        <v>0</v>
      </c>
      <c r="D49" s="36">
        <f>IFERROR(VLOOKUP(A49,'[1]07'!$G$3:$J$9,4,FALSE),0)</f>
        <v>0</v>
      </c>
      <c r="E49" s="36">
        <f>IFERROR(VLOOKUP(A49,'[1]07'!$G$3:$J$9,5,FALSE),0)</f>
        <v>0</v>
      </c>
      <c r="F49" s="36"/>
      <c r="G49" s="36"/>
      <c r="H49" s="36"/>
      <c r="I49" s="36"/>
      <c r="J49" s="36"/>
      <c r="K49" s="36"/>
      <c r="L49" s="36"/>
      <c r="M49" s="36"/>
      <c r="N49" s="37">
        <f t="shared" si="23"/>
        <v>0</v>
      </c>
    </row>
    <row r="50" spans="1:14" x14ac:dyDescent="0.25">
      <c r="A50" s="3" t="s">
        <v>40</v>
      </c>
      <c r="B50" s="36">
        <f>IFERROR(VLOOKUP(A50,'[1]07'!$G$3:$J$9,2,FALSE),0)</f>
        <v>0</v>
      </c>
      <c r="C50" s="36">
        <f>IFERROR(VLOOKUP(A50,'[1]07'!$G$3:$J$9,3,FALSE),0)</f>
        <v>0</v>
      </c>
      <c r="D50" s="36">
        <f>IFERROR(VLOOKUP(A50,'[1]07'!$G$3:$J$9,4,FALSE),0)</f>
        <v>0</v>
      </c>
      <c r="E50" s="36">
        <f>IFERROR(VLOOKUP(A50,'[1]07'!$G$3:$J$9,5,FALSE),0)</f>
        <v>0</v>
      </c>
      <c r="F50" s="36"/>
      <c r="G50" s="36"/>
      <c r="H50" s="36"/>
      <c r="I50" s="36"/>
      <c r="J50" s="36"/>
      <c r="K50" s="36"/>
      <c r="L50" s="36"/>
      <c r="M50" s="36"/>
      <c r="N50" s="37">
        <f t="shared" si="23"/>
        <v>0</v>
      </c>
    </row>
    <row r="51" spans="1:14" x14ac:dyDescent="0.25">
      <c r="A51" s="3" t="s">
        <v>41</v>
      </c>
      <c r="B51" s="36">
        <f>IFERROR(VLOOKUP(A51,'[1]07'!$G$3:$J$9,2,FALSE),0)</f>
        <v>0</v>
      </c>
      <c r="C51" s="36">
        <f>IFERROR(VLOOKUP(A51,'[1]07'!$G$3:$J$9,3,FALSE),0)</f>
        <v>0</v>
      </c>
      <c r="D51" s="36">
        <f>IFERROR(VLOOKUP(A51,'[1]07'!$G$3:$J$9,4,FALSE),0)</f>
        <v>0</v>
      </c>
      <c r="E51" s="36">
        <f>IFERROR(VLOOKUP(A51,'[1]07'!$G$3:$J$9,5,FALSE),0)</f>
        <v>0</v>
      </c>
      <c r="F51" s="36"/>
      <c r="G51" s="36"/>
      <c r="H51" s="36"/>
      <c r="I51" s="36"/>
      <c r="J51" s="36"/>
      <c r="K51" s="36"/>
      <c r="L51" s="36"/>
      <c r="M51" s="36"/>
      <c r="N51" s="37">
        <f>SUM(B51:M51)</f>
        <v>0</v>
      </c>
    </row>
    <row r="53" spans="1:14" ht="15.75" thickBot="1" x14ac:dyDescent="0.3"/>
    <row r="54" spans="1:14" x14ac:dyDescent="0.25">
      <c r="A54" s="40" t="s">
        <v>0</v>
      </c>
      <c r="B54" s="43" t="s">
        <v>87</v>
      </c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5"/>
    </row>
    <row r="55" spans="1:14" s="8" customFormat="1" x14ac:dyDescent="0.25">
      <c r="A55" s="41"/>
      <c r="B55" s="49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1"/>
    </row>
    <row r="56" spans="1:14" ht="15.75" thickBot="1" x14ac:dyDescent="0.3">
      <c r="A56" s="41"/>
      <c r="B56" s="46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8"/>
    </row>
    <row r="57" spans="1:14" ht="15.75" thickBot="1" x14ac:dyDescent="0.3">
      <c r="A57" s="42"/>
      <c r="B57" s="11" t="s">
        <v>9</v>
      </c>
      <c r="C57" s="12" t="s">
        <v>10</v>
      </c>
      <c r="D57" s="13" t="s">
        <v>11</v>
      </c>
      <c r="E57" s="13" t="s">
        <v>12</v>
      </c>
      <c r="F57" s="13" t="s">
        <v>13</v>
      </c>
      <c r="G57" s="13" t="s">
        <v>14</v>
      </c>
      <c r="H57" s="13" t="s">
        <v>15</v>
      </c>
      <c r="I57" s="13" t="s">
        <v>16</v>
      </c>
      <c r="J57" s="13" t="s">
        <v>17</v>
      </c>
      <c r="K57" s="13" t="s">
        <v>18</v>
      </c>
      <c r="L57" s="13" t="s">
        <v>19</v>
      </c>
      <c r="M57" s="13" t="s">
        <v>20</v>
      </c>
      <c r="N57" s="14" t="s">
        <v>29</v>
      </c>
    </row>
    <row r="58" spans="1:14" x14ac:dyDescent="0.25">
      <c r="A58" s="1" t="s">
        <v>2</v>
      </c>
      <c r="B58" s="33">
        <f>IFERROR(VLOOKUP(A58,'[1]07'!$R$3:$W$28,2,FALSE),0)</f>
        <v>0</v>
      </c>
      <c r="C58" s="33">
        <f>IFERROR(VLOOKUP(A58,'[1]07'!$R$3:$W$28,3,FALSE),0)</f>
        <v>0</v>
      </c>
      <c r="D58" s="33">
        <f>IFERROR(VLOOKUP(A58,'[1]07'!$R$3:$W$28,4,FALSE),0)</f>
        <v>49</v>
      </c>
      <c r="E58" s="33">
        <f>IFERROR(VLOOKUP(A58,'[1]07'!$R$3:$W$28,5,FALSE),0)</f>
        <v>73</v>
      </c>
      <c r="F58" s="33"/>
      <c r="G58" s="33"/>
      <c r="H58" s="33"/>
      <c r="I58" s="33"/>
      <c r="J58" s="33"/>
      <c r="K58" s="33"/>
      <c r="L58" s="33"/>
      <c r="M58" s="33"/>
      <c r="N58" s="33">
        <f>SUM(B58:M58)</f>
        <v>122</v>
      </c>
    </row>
    <row r="59" spans="1:14" x14ac:dyDescent="0.25">
      <c r="A59" s="1" t="s">
        <v>30</v>
      </c>
      <c r="B59" s="33">
        <f>IFERROR(VLOOKUP(A59,'[1]07'!$R$3:$W$28,2,FALSE),0)</f>
        <v>0</v>
      </c>
      <c r="C59" s="33">
        <f>IFERROR(VLOOKUP(A59,'[1]07'!$R$3:$W$28,3,FALSE),0)</f>
        <v>0</v>
      </c>
      <c r="D59" s="33">
        <f>IFERROR(VLOOKUP(A59,'[1]07'!$R$3:$W$28,4,FALSE),0)</f>
        <v>0</v>
      </c>
      <c r="E59" s="33">
        <f>IFERROR(VLOOKUP(A59,'[1]07'!$R$3:$W$28,5,FALSE),0)</f>
        <v>0</v>
      </c>
      <c r="F59" s="33"/>
      <c r="G59" s="33"/>
      <c r="H59" s="33"/>
      <c r="I59" s="33"/>
      <c r="J59" s="33"/>
      <c r="K59" s="33"/>
      <c r="L59" s="33"/>
      <c r="M59" s="33"/>
      <c r="N59" s="33">
        <f t="shared" ref="N59:N71" si="24">SUM(B59:M59)</f>
        <v>0</v>
      </c>
    </row>
    <row r="60" spans="1:14" x14ac:dyDescent="0.25">
      <c r="A60" s="2" t="s">
        <v>3</v>
      </c>
      <c r="B60" s="33">
        <f>IFERROR(VLOOKUP(A60,'[1]07'!$R$3:$W$28,2,FALSE),0)</f>
        <v>0</v>
      </c>
      <c r="C60" s="33">
        <f>IFERROR(VLOOKUP(A60,'[1]07'!$R$3:$W$28,3,FALSE),0)</f>
        <v>1</v>
      </c>
      <c r="D60" s="33">
        <f>IFERROR(VLOOKUP(A60,'[1]07'!$R$3:$W$28,4,FALSE),0)</f>
        <v>0</v>
      </c>
      <c r="E60" s="33">
        <f>IFERROR(VLOOKUP(A60,'[1]07'!$R$3:$W$28,5,FALSE),0)</f>
        <v>0</v>
      </c>
      <c r="F60" s="33"/>
      <c r="G60" s="33"/>
      <c r="H60" s="33"/>
      <c r="I60" s="33"/>
      <c r="J60" s="33"/>
      <c r="K60" s="33"/>
      <c r="L60" s="33"/>
      <c r="M60" s="33"/>
      <c r="N60" s="33">
        <f t="shared" si="24"/>
        <v>1</v>
      </c>
    </row>
    <row r="61" spans="1:14" x14ac:dyDescent="0.25">
      <c r="A61" s="2" t="s">
        <v>31</v>
      </c>
      <c r="B61" s="33">
        <f>IFERROR(VLOOKUP(A61,'[1]07'!$R$3:$W$28,2,FALSE),0)</f>
        <v>0</v>
      </c>
      <c r="C61" s="33">
        <f>IFERROR(VLOOKUP(A61,'[1]07'!$R$3:$W$28,3,FALSE),0)</f>
        <v>0</v>
      </c>
      <c r="D61" s="33">
        <f>IFERROR(VLOOKUP(A61,'[1]07'!$R$3:$W$28,4,FALSE),0)</f>
        <v>0</v>
      </c>
      <c r="E61" s="33">
        <f>IFERROR(VLOOKUP(A61,'[1]07'!$R$3:$W$28,5,FALSE),0)</f>
        <v>9</v>
      </c>
      <c r="F61" s="33"/>
      <c r="G61" s="33"/>
      <c r="H61" s="33"/>
      <c r="I61" s="33"/>
      <c r="J61" s="33"/>
      <c r="K61" s="33"/>
      <c r="L61" s="33"/>
      <c r="M61" s="33"/>
      <c r="N61" s="33">
        <f t="shared" si="24"/>
        <v>9</v>
      </c>
    </row>
    <row r="62" spans="1:14" x14ac:dyDescent="0.25">
      <c r="A62" s="2" t="s">
        <v>32</v>
      </c>
      <c r="B62" s="33">
        <f>IFERROR(VLOOKUP(A62,'[1]07'!$R$3:$W$28,2,FALSE),0)</f>
        <v>0</v>
      </c>
      <c r="C62" s="33">
        <f>IFERROR(VLOOKUP(A62,'[1]07'!$R$3:$W$28,3,FALSE),0)</f>
        <v>0</v>
      </c>
      <c r="D62" s="33">
        <f>IFERROR(VLOOKUP(A62,'[1]07'!$R$3:$W$28,4,FALSE),0)</f>
        <v>0</v>
      </c>
      <c r="E62" s="33">
        <f>IFERROR(VLOOKUP(A62,'[1]07'!$R$3:$W$28,5,FALSE),0)</f>
        <v>0</v>
      </c>
      <c r="F62" s="33"/>
      <c r="G62" s="33"/>
      <c r="H62" s="33"/>
      <c r="I62" s="33"/>
      <c r="J62" s="33"/>
      <c r="K62" s="33"/>
      <c r="L62" s="33"/>
      <c r="M62" s="33"/>
      <c r="N62" s="33">
        <f t="shared" si="24"/>
        <v>0</v>
      </c>
    </row>
    <row r="63" spans="1:14" x14ac:dyDescent="0.25">
      <c r="A63" s="2" t="s">
        <v>33</v>
      </c>
      <c r="B63" s="33">
        <f>IFERROR(VLOOKUP(A63,'[1]07'!$R$3:$W$28,2,FALSE),0)</f>
        <v>23</v>
      </c>
      <c r="C63" s="33">
        <f>IFERROR(VLOOKUP(A63,'[1]07'!$R$3:$W$28,3,FALSE),0)</f>
        <v>0</v>
      </c>
      <c r="D63" s="33">
        <f>IFERROR(VLOOKUP(A63,'[1]07'!$R$3:$W$28,4,FALSE),0)</f>
        <v>0</v>
      </c>
      <c r="E63" s="33">
        <f>IFERROR(VLOOKUP(A63,'[1]07'!$R$3:$W$28,5,FALSE),0)</f>
        <v>0</v>
      </c>
      <c r="F63" s="33"/>
      <c r="G63" s="33"/>
      <c r="H63" s="33"/>
      <c r="I63" s="33"/>
      <c r="J63" s="33"/>
      <c r="K63" s="33"/>
      <c r="L63" s="33"/>
      <c r="M63" s="33"/>
      <c r="N63" s="33">
        <f t="shared" si="24"/>
        <v>23</v>
      </c>
    </row>
    <row r="64" spans="1:14" x14ac:dyDescent="0.25">
      <c r="A64" s="3" t="s">
        <v>8</v>
      </c>
      <c r="B64" s="33">
        <f>IFERROR(VLOOKUP(A64,'[1]07'!$R$3:$W$28,2,FALSE),0)</f>
        <v>0</v>
      </c>
      <c r="C64" s="33">
        <f>IFERROR(VLOOKUP(A64,'[1]07'!$R$3:$W$28,3,FALSE),0)</f>
        <v>0</v>
      </c>
      <c r="D64" s="34">
        <f>IFERROR(VLOOKUP(A64,'[1]07'!$R$3:$W$28,4,FALSE),0)</f>
        <v>0</v>
      </c>
      <c r="E64" s="34">
        <f>IFERROR(VLOOKUP(A64,'[1]07'!$R$3:$W$28,5,FALSE),0)</f>
        <v>0</v>
      </c>
      <c r="F64" s="34"/>
      <c r="G64" s="34"/>
      <c r="H64" s="34"/>
      <c r="I64" s="34"/>
      <c r="J64" s="34"/>
      <c r="K64" s="34"/>
      <c r="L64" s="34"/>
      <c r="M64" s="34"/>
      <c r="N64" s="33">
        <f t="shared" si="24"/>
        <v>0</v>
      </c>
    </row>
    <row r="65" spans="1:14" x14ac:dyDescent="0.25">
      <c r="A65" s="1" t="s">
        <v>34</v>
      </c>
      <c r="B65" s="33">
        <f>IFERROR(VLOOKUP(A65,'[1]07'!$R$3:$W$28,2,FALSE),0)</f>
        <v>0</v>
      </c>
      <c r="C65" s="33">
        <f>IFERROR(VLOOKUP(A65,'[1]07'!$R$3:$W$28,3,FALSE),0)</f>
        <v>0</v>
      </c>
      <c r="D65" s="33">
        <f>IFERROR(VLOOKUP(A65,'[1]07'!$R$3:$W$28,4,FALSE),0)</f>
        <v>6</v>
      </c>
      <c r="E65" s="33">
        <f>IFERROR(VLOOKUP(A65,'[1]07'!$R$3:$W$28,5,FALSE),0)</f>
        <v>54</v>
      </c>
      <c r="F65" s="33"/>
      <c r="G65" s="33"/>
      <c r="H65" s="33"/>
      <c r="I65" s="33"/>
      <c r="J65" s="33"/>
      <c r="K65" s="33"/>
      <c r="L65" s="33"/>
      <c r="M65" s="33"/>
      <c r="N65" s="33">
        <f t="shared" si="24"/>
        <v>60</v>
      </c>
    </row>
    <row r="66" spans="1:14" x14ac:dyDescent="0.25">
      <c r="A66" s="3" t="s">
        <v>7</v>
      </c>
      <c r="B66" s="33">
        <f>IFERROR(VLOOKUP(A66,'[1]07'!$R$3:$W$28,2,FALSE),0)</f>
        <v>0</v>
      </c>
      <c r="C66" s="33">
        <f>IFERROR(VLOOKUP(A66,'[1]07'!$R$3:$W$28,3,FALSE),0)</f>
        <v>0</v>
      </c>
      <c r="D66" s="34">
        <f>IFERROR(VLOOKUP(A66,'[1]07'!$R$3:$W$28,4,FALSE),0)</f>
        <v>0</v>
      </c>
      <c r="E66" s="34">
        <f>IFERROR(VLOOKUP(A66,'[1]07'!$R$3:$W$28,5,FALSE),0)</f>
        <v>0</v>
      </c>
      <c r="F66" s="34"/>
      <c r="G66" s="34"/>
      <c r="H66" s="34"/>
      <c r="I66" s="34"/>
      <c r="J66" s="34"/>
      <c r="K66" s="34"/>
      <c r="L66" s="34"/>
      <c r="M66" s="34"/>
      <c r="N66" s="33">
        <f t="shared" si="24"/>
        <v>0</v>
      </c>
    </row>
    <row r="67" spans="1:14" x14ac:dyDescent="0.25">
      <c r="A67" s="7" t="s">
        <v>6</v>
      </c>
      <c r="B67" s="33">
        <f>IFERROR(VLOOKUP(A67,'[1]07'!$R$3:$W$28,2,FALSE),0)</f>
        <v>0</v>
      </c>
      <c r="C67" s="33">
        <f>IFERROR(VLOOKUP(A67,'[1]07'!$R$3:$W$28,3,FALSE),0)</f>
        <v>0</v>
      </c>
      <c r="D67" s="34">
        <f>IFERROR(VLOOKUP(A67,'[1]07'!$R$3:$W$28,4,FALSE),0)</f>
        <v>0</v>
      </c>
      <c r="E67" s="33">
        <f>IFERROR(VLOOKUP(A67,'[1]07'!$R$3:$W$28,5,FALSE),0)</f>
        <v>0</v>
      </c>
      <c r="F67" s="33"/>
      <c r="G67" s="33"/>
      <c r="H67" s="33"/>
      <c r="I67" s="33"/>
      <c r="J67" s="33"/>
      <c r="K67" s="33"/>
      <c r="L67" s="33"/>
      <c r="M67" s="33"/>
      <c r="N67" s="33">
        <f t="shared" si="24"/>
        <v>0</v>
      </c>
    </row>
    <row r="68" spans="1:14" x14ac:dyDescent="0.25">
      <c r="A68" s="1" t="s">
        <v>4</v>
      </c>
      <c r="B68" s="33">
        <f>IFERROR(VLOOKUP(A68,'[1]07'!$R$3:$W$28,2,FALSE),0)</f>
        <v>0</v>
      </c>
      <c r="C68" s="33">
        <f>IFERROR(VLOOKUP(A68,'[1]07'!$R$3:$W$28,3,FALSE),0)</f>
        <v>0</v>
      </c>
      <c r="D68" s="34">
        <f>IFERROR(VLOOKUP(A68,'[1]07'!$R$3:$W$28,4,FALSE),0)</f>
        <v>0</v>
      </c>
      <c r="E68" s="33">
        <f>IFERROR(VLOOKUP(A68,'[1]07'!$R$3:$W$28,5,FALSE),0)</f>
        <v>0</v>
      </c>
      <c r="F68" s="33"/>
      <c r="G68" s="33"/>
      <c r="H68" s="33"/>
      <c r="I68" s="33"/>
      <c r="J68" s="33"/>
      <c r="K68" s="33"/>
      <c r="L68" s="33"/>
      <c r="M68" s="33"/>
      <c r="N68" s="33">
        <f t="shared" si="24"/>
        <v>0</v>
      </c>
    </row>
    <row r="69" spans="1:14" x14ac:dyDescent="0.25">
      <c r="A69" s="3" t="s">
        <v>28</v>
      </c>
      <c r="B69" s="36">
        <f>IFERROR(VLOOKUP(A69,'[1]07'!$R$3:$W$28,2,FALSE),0)</f>
        <v>0</v>
      </c>
      <c r="C69" s="36">
        <f>IFERROR(VLOOKUP(A69,'[1]07'!$R$3:$W$28,3,FALSE),0)</f>
        <v>0</v>
      </c>
      <c r="D69" s="36">
        <f>IFERROR(VLOOKUP(A69,'[1]07'!$R$3:$W$28,4,FALSE),0)</f>
        <v>10</v>
      </c>
      <c r="E69" s="36">
        <f>IFERROR(VLOOKUP(A69,'[1]07'!$R$3:$W$28,5,FALSE),0)</f>
        <v>22</v>
      </c>
      <c r="F69" s="36"/>
      <c r="G69" s="36"/>
      <c r="H69" s="36"/>
      <c r="I69" s="36"/>
      <c r="J69" s="36"/>
      <c r="K69" s="36"/>
      <c r="L69" s="36"/>
      <c r="M69" s="36"/>
      <c r="N69" s="33">
        <f t="shared" si="24"/>
        <v>32</v>
      </c>
    </row>
    <row r="70" spans="1:14" x14ac:dyDescent="0.25">
      <c r="A70" s="3" t="s">
        <v>27</v>
      </c>
      <c r="B70" s="36">
        <f>IFERROR(VLOOKUP(A70,'[1]07'!$R$3:$W$28,2,FALSE),0)</f>
        <v>4</v>
      </c>
      <c r="C70" s="36">
        <f>IFERROR(VLOOKUP(A70,'[1]07'!$R$3:$W$28,3,FALSE),0)</f>
        <v>0</v>
      </c>
      <c r="D70" s="36">
        <f>IFERROR(VLOOKUP(A70,'[1]07'!$R$3:$W$28,4,FALSE),0)</f>
        <v>0</v>
      </c>
      <c r="E70" s="36">
        <f>IFERROR(VLOOKUP(A70,'[1]07'!$R$3:$W$28,5,FALSE),0)</f>
        <v>12</v>
      </c>
      <c r="F70" s="36"/>
      <c r="G70" s="36"/>
      <c r="H70" s="36"/>
      <c r="I70" s="36"/>
      <c r="J70" s="36"/>
      <c r="K70" s="36"/>
      <c r="L70" s="36"/>
      <c r="M70" s="36"/>
      <c r="N70" s="33">
        <f t="shared" si="24"/>
        <v>16</v>
      </c>
    </row>
    <row r="71" spans="1:14" ht="15.75" thickBot="1" x14ac:dyDescent="0.3">
      <c r="A71" s="3" t="s">
        <v>5</v>
      </c>
      <c r="B71" s="36">
        <f>IFERROR(VLOOKUP(A71,'[1]07'!$R$3:$W$28,2,FALSE),0)</f>
        <v>0</v>
      </c>
      <c r="C71" s="36">
        <f>IFERROR(VLOOKUP(A71,'[1]07'!$R$3:$W$28,3,FALSE),0)</f>
        <v>0</v>
      </c>
      <c r="D71" s="36">
        <f>IFERROR(VLOOKUP(A71,'[1]07'!$R$3:$W$28,4,FALSE),0)</f>
        <v>0</v>
      </c>
      <c r="E71" s="36">
        <f>IFERROR(VLOOKUP(A71,'[1]07'!$R$3:$W$28,5,FALSE),0)</f>
        <v>0</v>
      </c>
      <c r="F71" s="36"/>
      <c r="G71" s="36"/>
      <c r="H71" s="36"/>
      <c r="I71" s="36"/>
      <c r="J71" s="36"/>
      <c r="K71" s="36"/>
      <c r="L71" s="36"/>
      <c r="M71" s="36"/>
      <c r="N71" s="33">
        <f t="shared" si="24"/>
        <v>0</v>
      </c>
    </row>
    <row r="72" spans="1:14" x14ac:dyDescent="0.25">
      <c r="A72" s="16" t="s">
        <v>35</v>
      </c>
      <c r="B72" s="36"/>
      <c r="C72" s="36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</row>
    <row r="73" spans="1:14" x14ac:dyDescent="0.25">
      <c r="A73" s="3" t="s">
        <v>36</v>
      </c>
      <c r="B73" s="36">
        <f>IFERROR(VLOOKUP(A73,'[1]07'!$R$3:$W$28,2,FALSE),0)</f>
        <v>0</v>
      </c>
      <c r="C73" s="36">
        <f>IFERROR(VLOOKUP(A73,'[1]07'!$R$3:$W$28,3,FALSE),0)</f>
        <v>0</v>
      </c>
      <c r="D73" s="36">
        <f>IFERROR(VLOOKUP(A73,'[1]07'!$R$3:$W$28,4,FALSE),0)</f>
        <v>0</v>
      </c>
      <c r="E73" s="36">
        <f>IFERROR(VLOOKUP(A73,'[1]07'!$R$3:$W$28,5,FALSE),0)</f>
        <v>0</v>
      </c>
      <c r="F73" s="36"/>
      <c r="G73" s="36"/>
      <c r="H73" s="36"/>
      <c r="I73" s="36"/>
      <c r="J73" s="36"/>
      <c r="K73" s="36"/>
      <c r="L73" s="36"/>
      <c r="M73" s="36"/>
      <c r="N73" s="37">
        <f>SUM(B73:M73)</f>
        <v>0</v>
      </c>
    </row>
    <row r="74" spans="1:14" x14ac:dyDescent="0.25">
      <c r="A74" s="3" t="s">
        <v>37</v>
      </c>
      <c r="B74" s="36">
        <f>IFERROR(VLOOKUP(A74,'[1]07'!$R$3:$W$28,2,FALSE),0)</f>
        <v>0</v>
      </c>
      <c r="C74" s="36">
        <f>IFERROR(VLOOKUP(A74,'[1]07'!$R$3:$W$28,3,FALSE),0)</f>
        <v>0</v>
      </c>
      <c r="D74" s="36">
        <f>IFERROR(VLOOKUP(A74,'[1]07'!$R$3:$W$28,4,FALSE),0)</f>
        <v>10</v>
      </c>
      <c r="E74" s="36">
        <f>IFERROR(VLOOKUP(A74,'[1]07'!$R$3:$W$28,5,FALSE),0)</f>
        <v>22</v>
      </c>
      <c r="F74" s="36"/>
      <c r="G74" s="36"/>
      <c r="H74" s="36"/>
      <c r="I74" s="36"/>
      <c r="J74" s="36"/>
      <c r="K74" s="36"/>
      <c r="L74" s="36"/>
      <c r="M74" s="36"/>
      <c r="N74" s="37">
        <f t="shared" ref="N74:N77" si="25">SUM(B74:M74)</f>
        <v>32</v>
      </c>
    </row>
    <row r="75" spans="1:14" x14ac:dyDescent="0.25">
      <c r="A75" s="3" t="s">
        <v>38</v>
      </c>
      <c r="B75" s="36">
        <f>IFERROR(VLOOKUP(A75,'[1]07'!$R$3:$W$28,2,FALSE),0)</f>
        <v>0</v>
      </c>
      <c r="C75" s="36">
        <f>IFERROR(VLOOKUP(A75,'[1]07'!$R$3:$W$28,3,FALSE),0)</f>
        <v>0</v>
      </c>
      <c r="D75" s="36">
        <f>IFERROR(VLOOKUP(A75,'[1]07'!$R$3:$W$28,4,FALSE),0)</f>
        <v>0</v>
      </c>
      <c r="E75" s="36">
        <f>IFERROR(VLOOKUP(A75,'[1]07'!$R$3:$W$28,5,FALSE),0)</f>
        <v>0</v>
      </c>
      <c r="F75" s="36"/>
      <c r="G75" s="36"/>
      <c r="H75" s="36"/>
      <c r="I75" s="36"/>
      <c r="J75" s="36"/>
      <c r="K75" s="36"/>
      <c r="L75" s="36"/>
      <c r="M75" s="36"/>
      <c r="N75" s="37">
        <f t="shared" si="25"/>
        <v>0</v>
      </c>
    </row>
    <row r="76" spans="1:14" x14ac:dyDescent="0.25">
      <c r="A76" s="3" t="s">
        <v>39</v>
      </c>
      <c r="B76" s="36">
        <f>IFERROR(VLOOKUP(A76,'[1]07'!$R$3:$W$28,2,FALSE),0)</f>
        <v>0</v>
      </c>
      <c r="C76" s="36">
        <f>IFERROR(VLOOKUP(A76,'[1]07'!$R$3:$W$28,3,FALSE),0)</f>
        <v>0</v>
      </c>
      <c r="D76" s="36">
        <f>IFERROR(VLOOKUP(A76,'[1]07'!$R$3:$W$28,4,FALSE),0)</f>
        <v>0</v>
      </c>
      <c r="E76" s="36">
        <f>IFERROR(VLOOKUP(A76,'[1]07'!$R$3:$W$28,5,FALSE),0)</f>
        <v>0</v>
      </c>
      <c r="F76" s="36"/>
      <c r="G76" s="36"/>
      <c r="H76" s="36"/>
      <c r="I76" s="36"/>
      <c r="J76" s="36"/>
      <c r="K76" s="36"/>
      <c r="L76" s="36"/>
      <c r="M76" s="36"/>
      <c r="N76" s="37">
        <f t="shared" si="25"/>
        <v>0</v>
      </c>
    </row>
    <row r="77" spans="1:14" x14ac:dyDescent="0.25">
      <c r="A77" s="3" t="s">
        <v>40</v>
      </c>
      <c r="B77" s="36">
        <f>IFERROR(VLOOKUP(A77,'[1]07'!$R$3:$W$28,2,FALSE),0)</f>
        <v>0</v>
      </c>
      <c r="C77" s="36">
        <f>IFERROR(VLOOKUP(A77,'[1]07'!$R$3:$W$28,3,FALSE),0)</f>
        <v>0</v>
      </c>
      <c r="D77" s="36">
        <f>IFERROR(VLOOKUP(A77,'[1]07'!$R$3:$W$28,4,FALSE),0)</f>
        <v>0</v>
      </c>
      <c r="E77" s="36">
        <f>IFERROR(VLOOKUP(A77,'[1]07'!$R$3:$W$28,5,FALSE),0)</f>
        <v>9</v>
      </c>
      <c r="F77" s="36"/>
      <c r="G77" s="36"/>
      <c r="H77" s="36"/>
      <c r="I77" s="36"/>
      <c r="J77" s="36"/>
      <c r="K77" s="36"/>
      <c r="L77" s="36"/>
      <c r="M77" s="36"/>
      <c r="N77" s="37">
        <f t="shared" si="25"/>
        <v>9</v>
      </c>
    </row>
    <row r="78" spans="1:14" x14ac:dyDescent="0.25">
      <c r="A78" s="3" t="s">
        <v>41</v>
      </c>
      <c r="B78" s="36">
        <f>IFERROR(VLOOKUP(A78,'[1]07'!$R$3:$W$28,2,FALSE),0)</f>
        <v>4</v>
      </c>
      <c r="C78" s="36">
        <f>IFERROR(VLOOKUP(A78,'[1]07'!$R$3:$W$28,3,FALSE),0)</f>
        <v>0</v>
      </c>
      <c r="D78" s="36">
        <f>IFERROR(VLOOKUP(A78,'[1]07'!$R$3:$W$28,4,FALSE),0)</f>
        <v>0</v>
      </c>
      <c r="E78" s="36">
        <f>IFERROR(VLOOKUP(A78,'[1]07'!$R$3:$W$28,5,FALSE),0)</f>
        <v>12</v>
      </c>
      <c r="F78" s="36"/>
      <c r="G78" s="36"/>
      <c r="H78" s="36"/>
      <c r="I78" s="36"/>
      <c r="J78" s="36"/>
      <c r="K78" s="36"/>
      <c r="L78" s="36"/>
      <c r="M78" s="36"/>
      <c r="N78" s="37">
        <f>SUM(B78:M78)</f>
        <v>16</v>
      </c>
    </row>
    <row r="80" spans="1:14" ht="15.75" thickBot="1" x14ac:dyDescent="0.3"/>
    <row r="81" spans="1:14" x14ac:dyDescent="0.25">
      <c r="A81" s="40" t="s">
        <v>0</v>
      </c>
      <c r="B81" s="43" t="s">
        <v>88</v>
      </c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5"/>
    </row>
    <row r="82" spans="1:14" x14ac:dyDescent="0.25">
      <c r="A82" s="41"/>
      <c r="B82" s="49"/>
      <c r="C82" s="50"/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1"/>
    </row>
    <row r="83" spans="1:14" ht="15.75" thickBot="1" x14ac:dyDescent="0.3">
      <c r="A83" s="41"/>
      <c r="B83" s="46"/>
      <c r="C83" s="47"/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48"/>
    </row>
    <row r="84" spans="1:14" ht="15.75" thickBot="1" x14ac:dyDescent="0.3">
      <c r="A84" s="42"/>
      <c r="B84" s="11" t="s">
        <v>9</v>
      </c>
      <c r="C84" s="12" t="s">
        <v>10</v>
      </c>
      <c r="D84" s="13" t="s">
        <v>11</v>
      </c>
      <c r="E84" s="13" t="s">
        <v>12</v>
      </c>
      <c r="F84" s="13" t="s">
        <v>13</v>
      </c>
      <c r="G84" s="13" t="s">
        <v>14</v>
      </c>
      <c r="H84" s="13" t="s">
        <v>15</v>
      </c>
      <c r="I84" s="13" t="s">
        <v>16</v>
      </c>
      <c r="J84" s="13" t="s">
        <v>17</v>
      </c>
      <c r="K84" s="13" t="s">
        <v>18</v>
      </c>
      <c r="L84" s="13" t="s">
        <v>19</v>
      </c>
      <c r="M84" s="13" t="s">
        <v>20</v>
      </c>
      <c r="N84" s="14" t="s">
        <v>29</v>
      </c>
    </row>
    <row r="85" spans="1:14" x14ac:dyDescent="0.25">
      <c r="A85" s="1" t="s">
        <v>2</v>
      </c>
      <c r="B85" s="33">
        <f>IFERROR(VLOOKUP(A85,'[1]07'!$AE$3:$AJ$13,2,FALSE),0)</f>
        <v>0</v>
      </c>
      <c r="C85" s="33">
        <f>IFERROR(VLOOKUP(A85,'[1]07'!$AE$3:$AJ$13,3,FALSE),0)</f>
        <v>0</v>
      </c>
      <c r="D85" s="33">
        <f>IFERROR(VLOOKUP(A85,'[1]07'!$AE$3:$AJ$13,4,FALSE),0)</f>
        <v>0</v>
      </c>
      <c r="E85" s="33">
        <f>IFERROR(VLOOKUP(A85,'[1]07'!$AE$3:$AJ$13,5,FALSE),0)</f>
        <v>0</v>
      </c>
      <c r="F85" s="33"/>
      <c r="G85" s="33"/>
      <c r="H85" s="33"/>
      <c r="I85" s="33"/>
      <c r="J85" s="33"/>
      <c r="K85" s="33"/>
      <c r="L85" s="33"/>
      <c r="M85" s="33"/>
      <c r="N85" s="33">
        <f>SUM(B85:M85)</f>
        <v>0</v>
      </c>
    </row>
    <row r="86" spans="1:14" x14ac:dyDescent="0.25">
      <c r="A86" s="1" t="s">
        <v>30</v>
      </c>
      <c r="B86" s="33">
        <f>IFERROR(VLOOKUP(A86,'[1]07'!$AE$3:$AJ$13,2,FALSE),0)</f>
        <v>0</v>
      </c>
      <c r="C86" s="33">
        <f>IFERROR(VLOOKUP(A86,'[1]07'!$AE$3:$AJ$13,3,FALSE),0)</f>
        <v>0</v>
      </c>
      <c r="D86" s="33">
        <f>IFERROR(VLOOKUP(A86,'[1]07'!$AE$3:$AJ$13,4,FALSE),0)</f>
        <v>0</v>
      </c>
      <c r="E86" s="33">
        <f>IFERROR(VLOOKUP(A86,'[1]07'!$AE$3:$AJ$13,5,FALSE),0)</f>
        <v>0</v>
      </c>
      <c r="F86" s="33"/>
      <c r="G86" s="33"/>
      <c r="H86" s="33"/>
      <c r="I86" s="33"/>
      <c r="J86" s="33"/>
      <c r="K86" s="33"/>
      <c r="L86" s="33"/>
      <c r="M86" s="33"/>
      <c r="N86" s="33">
        <f t="shared" ref="N86:N98" si="26">SUM(B86:M86)</f>
        <v>0</v>
      </c>
    </row>
    <row r="87" spans="1:14" x14ac:dyDescent="0.25">
      <c r="A87" s="2" t="s">
        <v>3</v>
      </c>
      <c r="B87" s="33">
        <f>IFERROR(VLOOKUP(A87,'[1]07'!$AE$3:$AJ$13,2,FALSE),0)</f>
        <v>0</v>
      </c>
      <c r="C87" s="33">
        <f>IFERROR(VLOOKUP(A87,'[1]07'!$AE$3:$AJ$13,3,FALSE),0)</f>
        <v>0</v>
      </c>
      <c r="D87" s="33">
        <f>IFERROR(VLOOKUP(A87,'[1]07'!$AE$3:$AJ$13,4,FALSE),0)</f>
        <v>0</v>
      </c>
      <c r="E87" s="33">
        <f>IFERROR(VLOOKUP(A87,'[1]07'!$AE$3:$AJ$13,5,FALSE),0)</f>
        <v>10</v>
      </c>
      <c r="F87" s="33"/>
      <c r="G87" s="33"/>
      <c r="H87" s="33"/>
      <c r="I87" s="33"/>
      <c r="J87" s="33"/>
      <c r="K87" s="33"/>
      <c r="L87" s="33"/>
      <c r="M87" s="33"/>
      <c r="N87" s="33">
        <f t="shared" si="26"/>
        <v>10</v>
      </c>
    </row>
    <row r="88" spans="1:14" x14ac:dyDescent="0.25">
      <c r="A88" s="2" t="s">
        <v>31</v>
      </c>
      <c r="B88" s="33">
        <f>IFERROR(VLOOKUP(A88,'[1]07'!$AE$3:$AJ$13,2,FALSE),0)</f>
        <v>0</v>
      </c>
      <c r="C88" s="33">
        <f>IFERROR(VLOOKUP(A88,'[1]07'!$AE$3:$AJ$13,3,FALSE),0)</f>
        <v>0</v>
      </c>
      <c r="D88" s="33">
        <f>IFERROR(VLOOKUP(A88,'[1]07'!$AE$3:$AJ$13,4,FALSE),0)</f>
        <v>0</v>
      </c>
      <c r="E88" s="33">
        <f>IFERROR(VLOOKUP(A88,'[1]07'!$AE$3:$AJ$13,5,FALSE),0)</f>
        <v>0</v>
      </c>
      <c r="F88" s="33"/>
      <c r="G88" s="33"/>
      <c r="H88" s="33"/>
      <c r="I88" s="33"/>
      <c r="J88" s="33"/>
      <c r="K88" s="33"/>
      <c r="L88" s="33"/>
      <c r="M88" s="33"/>
      <c r="N88" s="33">
        <f t="shared" si="26"/>
        <v>0</v>
      </c>
    </row>
    <row r="89" spans="1:14" x14ac:dyDescent="0.25">
      <c r="A89" s="2" t="s">
        <v>32</v>
      </c>
      <c r="B89" s="33">
        <f>IFERROR(VLOOKUP(A89,'[1]07'!$AE$3:$AJ$13,2,FALSE),0)</f>
        <v>0</v>
      </c>
      <c r="C89" s="33">
        <f>IFERROR(VLOOKUP(A89,'[1]07'!$AE$3:$AJ$13,3,FALSE),0)</f>
        <v>0</v>
      </c>
      <c r="D89" s="33">
        <f>IFERROR(VLOOKUP(A89,'[1]07'!$AE$3:$AJ$13,4,FALSE),0)</f>
        <v>0</v>
      </c>
      <c r="E89" s="33">
        <f>IFERROR(VLOOKUP(A89,'[1]07'!$AE$3:$AJ$13,5,FALSE),0)</f>
        <v>0</v>
      </c>
      <c r="F89" s="33"/>
      <c r="G89" s="33"/>
      <c r="H89" s="33"/>
      <c r="I89" s="33"/>
      <c r="J89" s="33"/>
      <c r="K89" s="33"/>
      <c r="L89" s="33"/>
      <c r="M89" s="33"/>
      <c r="N89" s="33">
        <f t="shared" si="26"/>
        <v>0</v>
      </c>
    </row>
    <row r="90" spans="1:14" x14ac:dyDescent="0.25">
      <c r="A90" s="2" t="s">
        <v>33</v>
      </c>
      <c r="B90" s="33">
        <f>IFERROR(VLOOKUP(A90,'[1]07'!$AE$3:$AJ$13,2,FALSE),0)</f>
        <v>0</v>
      </c>
      <c r="C90" s="33">
        <f>IFERROR(VLOOKUP(A90,'[1]07'!$AE$3:$AJ$13,3,FALSE),0)</f>
        <v>10</v>
      </c>
      <c r="D90" s="33">
        <f>IFERROR(VLOOKUP(A90,'[1]07'!$AE$3:$AJ$13,4,FALSE),0)</f>
        <v>187</v>
      </c>
      <c r="E90" s="33">
        <f>IFERROR(VLOOKUP(A90,'[1]07'!$AE$3:$AJ$13,5,FALSE),0)</f>
        <v>233</v>
      </c>
      <c r="F90" s="33"/>
      <c r="G90" s="33"/>
      <c r="H90" s="33"/>
      <c r="I90" s="33"/>
      <c r="J90" s="33"/>
      <c r="K90" s="33"/>
      <c r="L90" s="33"/>
      <c r="M90" s="33"/>
      <c r="N90" s="33">
        <f t="shared" si="26"/>
        <v>430</v>
      </c>
    </row>
    <row r="91" spans="1:14" x14ac:dyDescent="0.25">
      <c r="A91" s="3" t="s">
        <v>8</v>
      </c>
      <c r="B91" s="33">
        <f>IFERROR(VLOOKUP(A91,'[1]07'!$AE$3:$AJ$13,2,FALSE),0)</f>
        <v>0</v>
      </c>
      <c r="C91" s="33">
        <f>IFERROR(VLOOKUP(A91,'[1]07'!$AE$3:$AJ$13,3,FALSE),0)</f>
        <v>0</v>
      </c>
      <c r="D91" s="34">
        <f>IFERROR(VLOOKUP(A91,'[1]07'!$AE$3:$AJ$13,4,FALSE),0)</f>
        <v>0</v>
      </c>
      <c r="E91" s="34">
        <f>IFERROR(VLOOKUP(A91,'[1]07'!$AE$3:$AJ$13,5,FALSE),0)</f>
        <v>0</v>
      </c>
      <c r="F91" s="34"/>
      <c r="G91" s="34"/>
      <c r="H91" s="34"/>
      <c r="I91" s="34"/>
      <c r="J91" s="34"/>
      <c r="K91" s="34"/>
      <c r="L91" s="34"/>
      <c r="M91" s="34"/>
      <c r="N91" s="33">
        <f t="shared" si="26"/>
        <v>0</v>
      </c>
    </row>
    <row r="92" spans="1:14" x14ac:dyDescent="0.25">
      <c r="A92" s="1" t="s">
        <v>34</v>
      </c>
      <c r="B92" s="33">
        <f>IFERROR(VLOOKUP(A92,'[1]07'!$AE$3:$AJ$13,2,FALSE),0)</f>
        <v>0</v>
      </c>
      <c r="C92" s="33">
        <f>IFERROR(VLOOKUP(A92,'[1]07'!$AE$3:$AJ$13,3,FALSE),0)</f>
        <v>0</v>
      </c>
      <c r="D92" s="33">
        <f>IFERROR(VLOOKUP(A92,'[1]07'!$AE$3:$AJ$13,4,FALSE),0)</f>
        <v>0</v>
      </c>
      <c r="E92" s="33">
        <f>IFERROR(VLOOKUP(A92,'[1]07'!$AE$3:$AJ$13,5,FALSE),0)</f>
        <v>0</v>
      </c>
      <c r="F92" s="33"/>
      <c r="G92" s="33"/>
      <c r="H92" s="33"/>
      <c r="I92" s="33"/>
      <c r="J92" s="33"/>
      <c r="K92" s="33"/>
      <c r="L92" s="33"/>
      <c r="M92" s="33"/>
      <c r="N92" s="33">
        <f t="shared" si="26"/>
        <v>0</v>
      </c>
    </row>
    <row r="93" spans="1:14" x14ac:dyDescent="0.25">
      <c r="A93" s="3" t="s">
        <v>7</v>
      </c>
      <c r="B93" s="33">
        <f>IFERROR(VLOOKUP(A93,'[1]07'!$AE$3:$AJ$13,2,FALSE),0)</f>
        <v>0</v>
      </c>
      <c r="C93" s="33">
        <f>IFERROR(VLOOKUP(A93,'[1]07'!$AE$3:$AJ$13,3,FALSE),0)</f>
        <v>0</v>
      </c>
      <c r="D93" s="34">
        <f>IFERROR(VLOOKUP(A93,'[1]07'!$AE$3:$AJ$13,4,FALSE),0)</f>
        <v>0</v>
      </c>
      <c r="E93" s="34">
        <f>IFERROR(VLOOKUP(A93,'[1]07'!$AE$3:$AJ$13,5,FALSE),0)</f>
        <v>0</v>
      </c>
      <c r="F93" s="34"/>
      <c r="G93" s="34"/>
      <c r="H93" s="34"/>
      <c r="I93" s="34"/>
      <c r="J93" s="34"/>
      <c r="K93" s="34"/>
      <c r="L93" s="34"/>
      <c r="M93" s="34"/>
      <c r="N93" s="33">
        <f t="shared" si="26"/>
        <v>0</v>
      </c>
    </row>
    <row r="94" spans="1:14" x14ac:dyDescent="0.25">
      <c r="A94" s="7" t="s">
        <v>6</v>
      </c>
      <c r="B94" s="33">
        <f>IFERROR(VLOOKUP(A94,'[1]07'!$AE$3:$AJ$13,2,FALSE),0)</f>
        <v>0</v>
      </c>
      <c r="C94" s="33">
        <f>IFERROR(VLOOKUP(A94,'[1]07'!$AE$3:$AJ$13,3,FALSE),0)</f>
        <v>0</v>
      </c>
      <c r="D94" s="34">
        <f>IFERROR(VLOOKUP(A94,'[1]07'!$AE$3:$AJ$13,4,FALSE),0)</f>
        <v>0</v>
      </c>
      <c r="E94" s="33">
        <f>IFERROR(VLOOKUP(A94,'[1]07'!$AE$3:$AJ$13,5,FALSE),0)</f>
        <v>0</v>
      </c>
      <c r="F94" s="33"/>
      <c r="G94" s="33"/>
      <c r="H94" s="33"/>
      <c r="I94" s="33"/>
      <c r="J94" s="33"/>
      <c r="K94" s="33"/>
      <c r="L94" s="33"/>
      <c r="M94" s="33"/>
      <c r="N94" s="33">
        <f t="shared" si="26"/>
        <v>0</v>
      </c>
    </row>
    <row r="95" spans="1:14" x14ac:dyDescent="0.25">
      <c r="A95" s="1" t="s">
        <v>4</v>
      </c>
      <c r="B95" s="33">
        <f>IFERROR(VLOOKUP(A95,'[1]07'!$AE$3:$AJ$13,2,FALSE),0)</f>
        <v>0</v>
      </c>
      <c r="C95" s="33">
        <f>IFERROR(VLOOKUP(A95,'[1]07'!$AE$3:$AJ$13,3,FALSE),0)</f>
        <v>0</v>
      </c>
      <c r="D95" s="34">
        <f>IFERROR(VLOOKUP(A95,'[1]07'!$AE$3:$AJ$13,4,FALSE),0)</f>
        <v>0</v>
      </c>
      <c r="E95" s="33">
        <f>IFERROR(VLOOKUP(A95,'[1]07'!$AE$3:$AJ$13,5,FALSE),0)</f>
        <v>0</v>
      </c>
      <c r="F95" s="33"/>
      <c r="G95" s="33"/>
      <c r="H95" s="33"/>
      <c r="I95" s="33"/>
      <c r="J95" s="33"/>
      <c r="K95" s="33"/>
      <c r="L95" s="33"/>
      <c r="M95" s="33"/>
      <c r="N95" s="33">
        <f t="shared" si="26"/>
        <v>0</v>
      </c>
    </row>
    <row r="96" spans="1:14" x14ac:dyDescent="0.25">
      <c r="A96" s="3" t="s">
        <v>28</v>
      </c>
      <c r="B96" s="36">
        <f>IFERROR(VLOOKUP(A96,'[1]07'!$AE$3:$AJ$13,2,FALSE),0)</f>
        <v>18</v>
      </c>
      <c r="C96" s="36">
        <f>IFERROR(VLOOKUP(A96,'[1]07'!$AE$3:$AJ$13,3,FALSE),0)</f>
        <v>27</v>
      </c>
      <c r="D96" s="36">
        <f>IFERROR(VLOOKUP(A96,'[1]07'!$AE$3:$AJ$13,4,FALSE),0)</f>
        <v>24</v>
      </c>
      <c r="E96" s="36">
        <f>IFERROR(VLOOKUP(A96,'[1]07'!$AE$3:$AJ$13,5,FALSE),0)</f>
        <v>79</v>
      </c>
      <c r="F96" s="36"/>
      <c r="G96" s="36"/>
      <c r="H96" s="36"/>
      <c r="I96" s="36"/>
      <c r="J96" s="36"/>
      <c r="K96" s="36"/>
      <c r="L96" s="36"/>
      <c r="M96" s="36"/>
      <c r="N96" s="33">
        <f t="shared" si="26"/>
        <v>148</v>
      </c>
    </row>
    <row r="97" spans="1:14" x14ac:dyDescent="0.25">
      <c r="A97" s="3" t="s">
        <v>27</v>
      </c>
      <c r="B97" s="36">
        <f>IFERROR(VLOOKUP(A97,'[1]07'!$AE$3:$AJ$13,2,FALSE),0)</f>
        <v>0</v>
      </c>
      <c r="C97" s="36">
        <f>IFERROR(VLOOKUP(A97,'[1]07'!$AE$3:$AJ$13,3,FALSE),0)</f>
        <v>0</v>
      </c>
      <c r="D97" s="36">
        <f>IFERROR(VLOOKUP(A97,'[1]07'!$AE$3:$AJ$13,4,FALSE),0)</f>
        <v>0</v>
      </c>
      <c r="E97" s="36">
        <f>IFERROR(VLOOKUP(A97,'[1]07'!$AE$3:$AJ$13,5,FALSE),0)</f>
        <v>0</v>
      </c>
      <c r="F97" s="36"/>
      <c r="G97" s="36"/>
      <c r="H97" s="36"/>
      <c r="I97" s="36"/>
      <c r="J97" s="36"/>
      <c r="K97" s="36"/>
      <c r="L97" s="36"/>
      <c r="M97" s="36"/>
      <c r="N97" s="33">
        <f t="shared" si="26"/>
        <v>0</v>
      </c>
    </row>
    <row r="98" spans="1:14" ht="15.75" thickBot="1" x14ac:dyDescent="0.3">
      <c r="A98" s="3" t="s">
        <v>5</v>
      </c>
      <c r="B98" s="36">
        <f>IFERROR(VLOOKUP(A98,'[1]07'!$AE$3:$AJ$13,2,FALSE),0)</f>
        <v>0</v>
      </c>
      <c r="C98" s="36">
        <f>IFERROR(VLOOKUP(A98,'[1]07'!$AE$3:$AJ$13,3,FALSE),0)</f>
        <v>0</v>
      </c>
      <c r="D98" s="36">
        <f>IFERROR(VLOOKUP(A98,'[1]07'!$AE$3:$AJ$13,4,FALSE),0)</f>
        <v>0</v>
      </c>
      <c r="E98" s="36">
        <f>IFERROR(VLOOKUP(A98,'[1]07'!$AE$3:$AJ$13,5,FALSE),0)</f>
        <v>0</v>
      </c>
      <c r="F98" s="36"/>
      <c r="G98" s="36"/>
      <c r="H98" s="36"/>
      <c r="I98" s="36"/>
      <c r="J98" s="36"/>
      <c r="K98" s="36"/>
      <c r="L98" s="36"/>
      <c r="M98" s="36"/>
      <c r="N98" s="33">
        <f t="shared" si="26"/>
        <v>0</v>
      </c>
    </row>
    <row r="99" spans="1:14" x14ac:dyDescent="0.25">
      <c r="A99" s="16" t="s">
        <v>35</v>
      </c>
      <c r="B99" s="36"/>
      <c r="C99" s="36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</row>
    <row r="100" spans="1:14" x14ac:dyDescent="0.25">
      <c r="A100" s="3" t="s">
        <v>36</v>
      </c>
      <c r="B100" s="36">
        <f>IFERROR(VLOOKUP(A100,'[1]07'!$AE$3:$AJ$13,2,FALSE),0)</f>
        <v>0</v>
      </c>
      <c r="C100" s="36">
        <f>IFERROR(VLOOKUP(A100,'[1]07'!$AE$3:$AJ$13,3,FALSE),0)</f>
        <v>0</v>
      </c>
      <c r="D100" s="36">
        <f>IFERROR(VLOOKUP(A100,'[1]07'!$AE$3:$AJ$13,4,FALSE),0)</f>
        <v>0</v>
      </c>
      <c r="E100" s="36">
        <f>IFERROR(VLOOKUP(A100,'[1]07'!$AE$3:$AJ$13,5,FALSE),0)</f>
        <v>0</v>
      </c>
      <c r="F100" s="36"/>
      <c r="G100" s="36"/>
      <c r="H100" s="36"/>
      <c r="I100" s="36"/>
      <c r="J100" s="36"/>
      <c r="K100" s="36"/>
      <c r="L100" s="36"/>
      <c r="M100" s="36"/>
      <c r="N100" s="37">
        <f>SUM(B100:M100)</f>
        <v>0</v>
      </c>
    </row>
    <row r="101" spans="1:14" x14ac:dyDescent="0.25">
      <c r="A101" s="3" t="s">
        <v>37</v>
      </c>
      <c r="B101" s="36">
        <f>IFERROR(VLOOKUP(A101,'[1]07'!$AE$3:$AJ$13,2,FALSE),0)</f>
        <v>0</v>
      </c>
      <c r="C101" s="36">
        <f>IFERROR(VLOOKUP(A101,'[1]07'!$AE$3:$AJ$13,3,FALSE),0)</f>
        <v>13</v>
      </c>
      <c r="D101" s="36">
        <f>IFERROR(VLOOKUP(A101,'[1]07'!$AE$3:$AJ$13,4,FALSE),0)</f>
        <v>16</v>
      </c>
      <c r="E101" s="36">
        <f>IFERROR(VLOOKUP(A101,'[1]07'!$AE$3:$AJ$13,5,FALSE),0)</f>
        <v>79</v>
      </c>
      <c r="F101" s="36"/>
      <c r="G101" s="36"/>
      <c r="H101" s="36"/>
      <c r="I101" s="36"/>
      <c r="J101" s="36"/>
      <c r="K101" s="36"/>
      <c r="L101" s="36"/>
      <c r="M101" s="36"/>
      <c r="N101" s="37">
        <f t="shared" ref="N101:N104" si="27">SUM(B101:M101)</f>
        <v>108</v>
      </c>
    </row>
    <row r="102" spans="1:14" x14ac:dyDescent="0.25">
      <c r="A102" s="3" t="s">
        <v>38</v>
      </c>
      <c r="B102" s="36">
        <f>IFERROR(VLOOKUP(A102,'[1]07'!$AE$3:$AJ$13,2,FALSE),0)</f>
        <v>0</v>
      </c>
      <c r="C102" s="36">
        <f>IFERROR(VLOOKUP(A102,'[1]07'!$AE$3:$AJ$13,3,FALSE),0)</f>
        <v>0</v>
      </c>
      <c r="D102" s="36">
        <f>IFERROR(VLOOKUP(A102,'[1]07'!$AE$3:$AJ$13,4,FALSE),0)</f>
        <v>0</v>
      </c>
      <c r="E102" s="36">
        <f>IFERROR(VLOOKUP(A102,'[1]07'!$AE$3:$AJ$13,5,FALSE),0)</f>
        <v>0</v>
      </c>
      <c r="F102" s="36"/>
      <c r="G102" s="36"/>
      <c r="H102" s="36"/>
      <c r="I102" s="36"/>
      <c r="J102" s="36"/>
      <c r="K102" s="36"/>
      <c r="L102" s="36"/>
      <c r="M102" s="36"/>
      <c r="N102" s="37">
        <f t="shared" si="27"/>
        <v>0</v>
      </c>
    </row>
    <row r="103" spans="1:14" x14ac:dyDescent="0.25">
      <c r="A103" s="3" t="s">
        <v>39</v>
      </c>
      <c r="B103" s="36">
        <f>IFERROR(VLOOKUP(A103,'[1]07'!$AE$3:$AJ$13,2,FALSE),0)</f>
        <v>0</v>
      </c>
      <c r="C103" s="36">
        <f>IFERROR(VLOOKUP(A103,'[1]07'!$AE$3:$AJ$13,3,FALSE),0)</f>
        <v>0</v>
      </c>
      <c r="D103" s="36">
        <f>IFERROR(VLOOKUP(A103,'[1]07'!$AE$3:$AJ$13,4,FALSE),0)</f>
        <v>0</v>
      </c>
      <c r="E103" s="36">
        <f>IFERROR(VLOOKUP(A103,'[1]07'!$AE$3:$AJ$13,5,FALSE),0)</f>
        <v>0</v>
      </c>
      <c r="F103" s="36"/>
      <c r="G103" s="36"/>
      <c r="H103" s="36"/>
      <c r="I103" s="36"/>
      <c r="J103" s="36"/>
      <c r="K103" s="36"/>
      <c r="L103" s="36"/>
      <c r="M103" s="36"/>
      <c r="N103" s="37">
        <f t="shared" si="27"/>
        <v>0</v>
      </c>
    </row>
    <row r="104" spans="1:14" x14ac:dyDescent="0.25">
      <c r="A104" s="3" t="s">
        <v>40</v>
      </c>
      <c r="B104" s="36">
        <f>IFERROR(VLOOKUP(A104,'[1]07'!$AE$3:$AJ$13,2,FALSE),0)</f>
        <v>0</v>
      </c>
      <c r="C104" s="36">
        <f>IFERROR(VLOOKUP(A104,'[1]07'!$AE$3:$AJ$13,3,FALSE),0)</f>
        <v>0</v>
      </c>
      <c r="D104" s="36">
        <f>IFERROR(VLOOKUP(A104,'[1]07'!$AE$3:$AJ$13,4,FALSE),0)</f>
        <v>0</v>
      </c>
      <c r="E104" s="36">
        <f>IFERROR(VLOOKUP(A104,'[1]07'!$AE$3:$AJ$13,5,FALSE),0)</f>
        <v>0</v>
      </c>
      <c r="F104" s="36"/>
      <c r="G104" s="36"/>
      <c r="H104" s="36"/>
      <c r="I104" s="36"/>
      <c r="J104" s="36"/>
      <c r="K104" s="36"/>
      <c r="L104" s="36"/>
      <c r="M104" s="36"/>
      <c r="N104" s="37">
        <f t="shared" si="27"/>
        <v>0</v>
      </c>
    </row>
    <row r="105" spans="1:14" x14ac:dyDescent="0.25">
      <c r="A105" s="3" t="s">
        <v>41</v>
      </c>
      <c r="B105" s="36">
        <f>IFERROR(VLOOKUP(A105,'[1]07'!$AE$3:$AJ$13,2,FALSE),0)</f>
        <v>0</v>
      </c>
      <c r="C105" s="36">
        <f>IFERROR(VLOOKUP(A105,'[1]07'!$AE$3:$AJ$13,3,FALSE),0)</f>
        <v>0</v>
      </c>
      <c r="D105" s="36">
        <f>IFERROR(VLOOKUP(A105,'[1]07'!$AE$3:$AJ$13,4,FALSE),0)</f>
        <v>0</v>
      </c>
      <c r="E105" s="36">
        <f>IFERROR(VLOOKUP(A105,'[1]07'!$AE$3:$AJ$13,5,FALSE),0)</f>
        <v>0</v>
      </c>
      <c r="F105" s="36"/>
      <c r="G105" s="36"/>
      <c r="H105" s="36"/>
      <c r="I105" s="36"/>
      <c r="J105" s="36"/>
      <c r="K105" s="36"/>
      <c r="L105" s="36"/>
      <c r="M105" s="36"/>
      <c r="N105" s="37">
        <f>SUM(B105:M105)</f>
        <v>0</v>
      </c>
    </row>
  </sheetData>
  <mergeCells count="8">
    <mergeCell ref="A81:A84"/>
    <mergeCell ref="B81:N83"/>
    <mergeCell ref="A1:A3"/>
    <mergeCell ref="B1:N2"/>
    <mergeCell ref="A27:A30"/>
    <mergeCell ref="B27:N29"/>
    <mergeCell ref="A54:A57"/>
    <mergeCell ref="B54:N5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"/>
  <sheetViews>
    <sheetView zoomScale="80" zoomScaleNormal="80" workbookViewId="0"/>
  </sheetViews>
  <sheetFormatPr baseColWidth="10" defaultRowHeight="15" x14ac:dyDescent="0.2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"/>
  <sheetViews>
    <sheetView zoomScale="80" zoomScaleNormal="80" workbookViewId="0"/>
  </sheetViews>
  <sheetFormatPr baseColWidth="10" defaultRowHeight="15" x14ac:dyDescent="0.2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zoomScale="80" zoomScaleNormal="80" workbookViewId="0">
      <selection sqref="A1:A3"/>
    </sheetView>
  </sheetViews>
  <sheetFormatPr baseColWidth="10" defaultRowHeight="15" x14ac:dyDescent="0.25"/>
  <cols>
    <col min="1" max="1" width="35.85546875" bestFit="1" customWidth="1"/>
    <col min="2" max="2" width="8.85546875" bestFit="1" customWidth="1"/>
    <col min="3" max="3" width="11.5703125" bestFit="1" customWidth="1"/>
    <col min="4" max="4" width="8.85546875" bestFit="1" customWidth="1"/>
    <col min="5" max="6" width="7.42578125" bestFit="1" customWidth="1"/>
    <col min="7" max="7" width="7.28515625" bestFit="1" customWidth="1"/>
    <col min="8" max="8" width="7" bestFit="1" customWidth="1"/>
    <col min="9" max="9" width="9.85546875" bestFit="1" customWidth="1"/>
    <col min="10" max="10" width="9.5703125" bestFit="1" customWidth="1"/>
    <col min="11" max="11" width="11" bestFit="1" customWidth="1"/>
    <col min="12" max="12" width="9.85546875" bestFit="1" customWidth="1"/>
    <col min="13" max="13" width="9.140625" bestFit="1" customWidth="1"/>
  </cols>
  <sheetData>
    <row r="1" spans="1:14" x14ac:dyDescent="0.25">
      <c r="A1" s="40" t="s">
        <v>0</v>
      </c>
      <c r="B1" s="43" t="s">
        <v>78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5"/>
    </row>
    <row r="2" spans="1:14" ht="15.75" thickBot="1" x14ac:dyDescent="0.3">
      <c r="A2" s="41"/>
      <c r="B2" s="46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8"/>
    </row>
    <row r="3" spans="1:14" ht="15.75" thickBot="1" x14ac:dyDescent="0.3">
      <c r="A3" s="42"/>
      <c r="B3" s="11" t="s">
        <v>9</v>
      </c>
      <c r="C3" s="12" t="s">
        <v>10</v>
      </c>
      <c r="D3" s="13" t="s">
        <v>11</v>
      </c>
      <c r="E3" s="13" t="s">
        <v>12</v>
      </c>
      <c r="F3" s="13" t="s">
        <v>13</v>
      </c>
      <c r="G3" s="13" t="s">
        <v>14</v>
      </c>
      <c r="H3" s="13" t="s">
        <v>15</v>
      </c>
      <c r="I3" s="13" t="s">
        <v>16</v>
      </c>
      <c r="J3" s="13" t="s">
        <v>17</v>
      </c>
      <c r="K3" s="13" t="s">
        <v>18</v>
      </c>
      <c r="L3" s="13" t="s">
        <v>19</v>
      </c>
      <c r="M3" s="13" t="s">
        <v>20</v>
      </c>
      <c r="N3" s="14" t="s">
        <v>29</v>
      </c>
    </row>
    <row r="4" spans="1:14" x14ac:dyDescent="0.25">
      <c r="A4" s="1" t="s">
        <v>2</v>
      </c>
      <c r="B4" s="33">
        <f>IFERROR(VLOOKUP(A4,'[1]10'!$G$3:$L$104,2,FALSE),0)</f>
        <v>37</v>
      </c>
      <c r="C4" s="33">
        <f>IFERROR(VLOOKUP(A4,'[1]10'!$G$3:$L$104,3,FALSE),0)</f>
        <v>19</v>
      </c>
      <c r="D4" s="33">
        <f>IFERROR(VLOOKUP(A4,'[1]10'!$G$3:$L$104,4,FALSE),0)</f>
        <v>41</v>
      </c>
      <c r="E4" s="33">
        <f>IFERROR(VLOOKUP(A4,'[1]10'!$G$3:$L$104,5,FALSE),0)</f>
        <v>47</v>
      </c>
      <c r="F4" s="33"/>
      <c r="G4" s="33"/>
      <c r="H4" s="33"/>
      <c r="I4" s="33"/>
      <c r="J4" s="33"/>
      <c r="K4" s="33"/>
      <c r="L4" s="33"/>
      <c r="M4" s="33"/>
      <c r="N4" s="33">
        <f>SUM(B4:M4)</f>
        <v>144</v>
      </c>
    </row>
    <row r="5" spans="1:14" x14ac:dyDescent="0.25">
      <c r="A5" s="1" t="s">
        <v>30</v>
      </c>
      <c r="B5" s="33">
        <f>IFERROR(VLOOKUP(A5,'[1]10'!$G$3:$L$104,2,FALSE),0)</f>
        <v>0</v>
      </c>
      <c r="C5" s="33">
        <f>IFERROR(VLOOKUP(A5,'[1]10'!$G$3:$L$104,3,FALSE),0)</f>
        <v>0</v>
      </c>
      <c r="D5" s="33">
        <f>IFERROR(VLOOKUP(A5,'[1]10'!$G$3:$L$104,4,FALSE),0)</f>
        <v>0</v>
      </c>
      <c r="E5" s="33">
        <f>IFERROR(VLOOKUP(A5,'[1]10'!$G$3:$L$104,5,FALSE),0)</f>
        <v>0</v>
      </c>
      <c r="F5" s="33"/>
      <c r="G5" s="33"/>
      <c r="H5" s="33"/>
      <c r="I5" s="33"/>
      <c r="J5" s="33"/>
      <c r="K5" s="33"/>
      <c r="L5" s="33"/>
      <c r="M5" s="33"/>
      <c r="N5" s="33">
        <f t="shared" ref="N5:N17" si="0">SUM(B5:M5)</f>
        <v>0</v>
      </c>
    </row>
    <row r="6" spans="1:14" x14ac:dyDescent="0.25">
      <c r="A6" s="2" t="s">
        <v>3</v>
      </c>
      <c r="B6" s="33">
        <f>IFERROR(VLOOKUP(A6,'[1]10'!$G$3:$L$104,2,FALSE),0)</f>
        <v>104</v>
      </c>
      <c r="C6" s="33">
        <f>IFERROR(VLOOKUP(A6,'[1]10'!$G$3:$L$104,3,FALSE),0)</f>
        <v>41</v>
      </c>
      <c r="D6" s="33">
        <f>IFERROR(VLOOKUP(A6,'[1]10'!$G$3:$L$104,4,FALSE),0)</f>
        <v>89</v>
      </c>
      <c r="E6" s="33">
        <f>IFERROR(VLOOKUP(A6,'[1]10'!$G$3:$L$104,5,FALSE),0)</f>
        <v>95</v>
      </c>
      <c r="F6" s="33"/>
      <c r="G6" s="33"/>
      <c r="H6" s="33"/>
      <c r="I6" s="33"/>
      <c r="J6" s="33"/>
      <c r="K6" s="33"/>
      <c r="L6" s="33"/>
      <c r="M6" s="33"/>
      <c r="N6" s="33">
        <f t="shared" si="0"/>
        <v>329</v>
      </c>
    </row>
    <row r="7" spans="1:14" x14ac:dyDescent="0.25">
      <c r="A7" s="2" t="s">
        <v>31</v>
      </c>
      <c r="B7" s="33">
        <f>IFERROR(VLOOKUP(A7,'[1]10'!$G$3:$L$104,2,FALSE),0)</f>
        <v>10</v>
      </c>
      <c r="C7" s="33">
        <f>IFERROR(VLOOKUP(A7,'[1]10'!$G$3:$L$104,3,FALSE),0)</f>
        <v>10</v>
      </c>
      <c r="D7" s="33">
        <f>IFERROR(VLOOKUP(A7,'[1]10'!$G$3:$L$104,4,FALSE),0)</f>
        <v>12</v>
      </c>
      <c r="E7" s="33">
        <f>IFERROR(VLOOKUP(A7,'[1]10'!$G$3:$L$104,5,FALSE),0)</f>
        <v>3</v>
      </c>
      <c r="F7" s="33"/>
      <c r="G7" s="33"/>
      <c r="H7" s="33"/>
      <c r="I7" s="33"/>
      <c r="J7" s="33"/>
      <c r="K7" s="33"/>
      <c r="L7" s="33"/>
      <c r="M7" s="33"/>
      <c r="N7" s="33">
        <f t="shared" si="0"/>
        <v>35</v>
      </c>
    </row>
    <row r="8" spans="1:14" x14ac:dyDescent="0.25">
      <c r="A8" s="2" t="s">
        <v>32</v>
      </c>
      <c r="B8" s="33">
        <f>IFERROR(VLOOKUP(A8,'[1]10'!$G$3:$L$104,2,FALSE),0)</f>
        <v>0</v>
      </c>
      <c r="C8" s="33">
        <f>IFERROR(VLOOKUP(A8,'[1]10'!$G$3:$L$104,3,FALSE),0)</f>
        <v>1</v>
      </c>
      <c r="D8" s="33">
        <f>IFERROR(VLOOKUP(A8,'[1]10'!$G$3:$L$104,4,FALSE),0)</f>
        <v>1</v>
      </c>
      <c r="E8" s="33">
        <f>IFERROR(VLOOKUP(A8,'[1]10'!$G$3:$L$104,5,FALSE),0)</f>
        <v>0</v>
      </c>
      <c r="F8" s="33"/>
      <c r="G8" s="33"/>
      <c r="H8" s="33"/>
      <c r="I8" s="33"/>
      <c r="J8" s="33"/>
      <c r="K8" s="33"/>
      <c r="L8" s="33"/>
      <c r="M8" s="33"/>
      <c r="N8" s="33">
        <f t="shared" si="0"/>
        <v>2</v>
      </c>
    </row>
    <row r="9" spans="1:14" x14ac:dyDescent="0.25">
      <c r="A9" s="2" t="s">
        <v>33</v>
      </c>
      <c r="B9" s="33">
        <f>IFERROR(VLOOKUP(A9,'[1]10'!$G$3:$L$104,2,FALSE),0)</f>
        <v>32</v>
      </c>
      <c r="C9" s="33">
        <f>IFERROR(VLOOKUP(A9,'[1]10'!$G$3:$L$104,3,FALSE),0)</f>
        <v>23</v>
      </c>
      <c r="D9" s="33">
        <f>IFERROR(VLOOKUP(A9,'[1]10'!$G$3:$L$104,4,FALSE),0)</f>
        <v>74</v>
      </c>
      <c r="E9" s="33">
        <f>IFERROR(VLOOKUP(A9,'[1]10'!$G$3:$L$104,5,FALSE),0)</f>
        <v>76</v>
      </c>
      <c r="F9" s="33"/>
      <c r="G9" s="33"/>
      <c r="H9" s="33"/>
      <c r="I9" s="33"/>
      <c r="J9" s="33"/>
      <c r="K9" s="33"/>
      <c r="L9" s="33"/>
      <c r="M9" s="33"/>
      <c r="N9" s="33">
        <f t="shared" si="0"/>
        <v>205</v>
      </c>
    </row>
    <row r="10" spans="1:14" x14ac:dyDescent="0.25">
      <c r="A10" s="3" t="s">
        <v>8</v>
      </c>
      <c r="B10" s="33">
        <f>IFERROR(VLOOKUP(A10,'[1]10'!$G$3:$L$104,2,FALSE),0)</f>
        <v>0</v>
      </c>
      <c r="C10" s="33">
        <f>IFERROR(VLOOKUP(A10,'[1]10'!$G$3:$L$104,3,FALSE),0)</f>
        <v>2</v>
      </c>
      <c r="D10" s="34">
        <f>IFERROR(VLOOKUP(A10,'[1]10'!$G$3:$L$104,4,FALSE),0)</f>
        <v>1</v>
      </c>
      <c r="E10" s="34">
        <f>IFERROR(VLOOKUP(A10,'[1]10'!$G$3:$L$104,5,FALSE),0)</f>
        <v>0</v>
      </c>
      <c r="F10" s="34"/>
      <c r="G10" s="34"/>
      <c r="H10" s="34"/>
      <c r="I10" s="34"/>
      <c r="J10" s="34"/>
      <c r="K10" s="34"/>
      <c r="L10" s="34"/>
      <c r="M10" s="34"/>
      <c r="N10" s="33">
        <f t="shared" si="0"/>
        <v>3</v>
      </c>
    </row>
    <row r="11" spans="1:14" x14ac:dyDescent="0.25">
      <c r="A11" s="1" t="s">
        <v>34</v>
      </c>
      <c r="B11" s="33">
        <f>IFERROR(VLOOKUP(A11,'[1]10'!$G$3:$L$104,2,FALSE),0)</f>
        <v>39</v>
      </c>
      <c r="C11" s="33">
        <f>IFERROR(VLOOKUP(A11,'[1]10'!$G$3:$L$104,3,FALSE),0)</f>
        <v>19</v>
      </c>
      <c r="D11" s="33">
        <f>IFERROR(VLOOKUP(A11,'[1]10'!$G$3:$L$104,4,FALSE),0)</f>
        <v>3</v>
      </c>
      <c r="E11" s="33">
        <f>IFERROR(VLOOKUP(A11,'[1]10'!$G$3:$L$104,5,FALSE),0)</f>
        <v>2</v>
      </c>
      <c r="F11" s="33"/>
      <c r="G11" s="33"/>
      <c r="H11" s="33"/>
      <c r="I11" s="33"/>
      <c r="J11" s="33"/>
      <c r="K11" s="33"/>
      <c r="L11" s="33"/>
      <c r="M11" s="33"/>
      <c r="N11" s="33">
        <f t="shared" si="0"/>
        <v>63</v>
      </c>
    </row>
    <row r="12" spans="1:14" x14ac:dyDescent="0.25">
      <c r="A12" s="3" t="s">
        <v>7</v>
      </c>
      <c r="B12" s="33">
        <f>IFERROR(VLOOKUP(A12,'[1]10'!$G$3:$L$104,2,FALSE),0)</f>
        <v>1</v>
      </c>
      <c r="C12" s="33">
        <f>IFERROR(VLOOKUP(A12,'[1]10'!$G$3:$L$104,3,FALSE),0)</f>
        <v>0</v>
      </c>
      <c r="D12" s="34">
        <f>IFERROR(VLOOKUP(A12,'[1]10'!$G$3:$L$104,4,FALSE),0)</f>
        <v>1</v>
      </c>
      <c r="E12" s="34">
        <f>IFERROR(VLOOKUP(A12,'[1]10'!$G$3:$L$104,5,FALSE),0)</f>
        <v>1</v>
      </c>
      <c r="F12" s="34"/>
      <c r="G12" s="34"/>
      <c r="H12" s="34"/>
      <c r="I12" s="34"/>
      <c r="J12" s="34"/>
      <c r="K12" s="34"/>
      <c r="L12" s="34"/>
      <c r="M12" s="34"/>
      <c r="N12" s="33">
        <f t="shared" si="0"/>
        <v>3</v>
      </c>
    </row>
    <row r="13" spans="1:14" x14ac:dyDescent="0.25">
      <c r="A13" s="7" t="s">
        <v>6</v>
      </c>
      <c r="B13" s="33">
        <f>IFERROR(VLOOKUP(A13,'[1]10'!$G$3:$L$104,2,FALSE),0)</f>
        <v>3</v>
      </c>
      <c r="C13" s="33">
        <f>IFERROR(VLOOKUP(A13,'[1]10'!$G$3:$L$104,3,FALSE),0)</f>
        <v>12</v>
      </c>
      <c r="D13" s="34">
        <f>IFERROR(VLOOKUP(A13,'[1]10'!$G$3:$L$104,4,FALSE),0)</f>
        <v>10</v>
      </c>
      <c r="E13" s="33">
        <f>IFERROR(VLOOKUP(A13,'[1]10'!$G$3:$L$104,5,FALSE),0)</f>
        <v>8</v>
      </c>
      <c r="F13" s="33"/>
      <c r="G13" s="33"/>
      <c r="H13" s="33"/>
      <c r="I13" s="33"/>
      <c r="J13" s="33"/>
      <c r="K13" s="33"/>
      <c r="L13" s="33"/>
      <c r="M13" s="33"/>
      <c r="N13" s="33">
        <f t="shared" si="0"/>
        <v>33</v>
      </c>
    </row>
    <row r="14" spans="1:14" x14ac:dyDescent="0.25">
      <c r="A14" s="1" t="s">
        <v>4</v>
      </c>
      <c r="B14" s="33">
        <f>IFERROR(VLOOKUP(A14,'[1]10'!$G$3:$L$104,2,FALSE),0)</f>
        <v>9</v>
      </c>
      <c r="C14" s="33">
        <f>IFERROR(VLOOKUP(A14,'[1]10'!$G$3:$L$104,3,FALSE),0)</f>
        <v>22</v>
      </c>
      <c r="D14" s="34">
        <f>IFERROR(VLOOKUP(A14,'[1]10'!$G$3:$L$104,4,FALSE),0)</f>
        <v>18</v>
      </c>
      <c r="E14" s="33">
        <f>IFERROR(VLOOKUP(A14,'[1]10'!$G$3:$L$104,5,FALSE),0)</f>
        <v>18</v>
      </c>
      <c r="F14" s="33"/>
      <c r="G14" s="33"/>
      <c r="H14" s="33"/>
      <c r="I14" s="33"/>
      <c r="J14" s="33"/>
      <c r="K14" s="33"/>
      <c r="L14" s="33"/>
      <c r="M14" s="33"/>
      <c r="N14" s="33">
        <f t="shared" si="0"/>
        <v>67</v>
      </c>
    </row>
    <row r="15" spans="1:14" x14ac:dyDescent="0.25">
      <c r="A15" s="3" t="s">
        <v>28</v>
      </c>
      <c r="B15" s="36">
        <f>IFERROR(VLOOKUP(A15,'[1]10'!$G$3:$L$104,2,FALSE),0)</f>
        <v>36</v>
      </c>
      <c r="C15" s="36">
        <f>IFERROR(VLOOKUP(A15,'[1]10'!$G$3:$L$104,3,FALSE),0)</f>
        <v>12</v>
      </c>
      <c r="D15" s="36">
        <f>IFERROR(VLOOKUP(A15,'[1]10'!$G$3:$L$104,4,FALSE),0)</f>
        <v>9</v>
      </c>
      <c r="E15" s="36">
        <f>IFERROR(VLOOKUP(A15,'[1]10'!$G$3:$L$104,5,FALSE),0)</f>
        <v>22</v>
      </c>
      <c r="F15" s="36"/>
      <c r="G15" s="36"/>
      <c r="H15" s="36"/>
      <c r="I15" s="36"/>
      <c r="J15" s="36"/>
      <c r="K15" s="36"/>
      <c r="L15" s="36"/>
      <c r="M15" s="36"/>
      <c r="N15" s="33">
        <f t="shared" si="0"/>
        <v>79</v>
      </c>
    </row>
    <row r="16" spans="1:14" x14ac:dyDescent="0.25">
      <c r="A16" s="3" t="s">
        <v>27</v>
      </c>
      <c r="B16" s="36">
        <f>IFERROR(VLOOKUP(A16,'[1]10'!$G$3:$L$104,2,FALSE),0)</f>
        <v>1</v>
      </c>
      <c r="C16" s="36">
        <f>IFERROR(VLOOKUP(A16,'[1]10'!$G$3:$L$104,3,FALSE),0)</f>
        <v>4</v>
      </c>
      <c r="D16" s="36">
        <f>IFERROR(VLOOKUP(A16,'[1]10'!$G$3:$L$104,4,FALSE),0)</f>
        <v>4</v>
      </c>
      <c r="E16" s="36">
        <f>IFERROR(VLOOKUP(A16,'[1]10'!$G$3:$L$104,5,FALSE),0)</f>
        <v>6</v>
      </c>
      <c r="F16" s="36"/>
      <c r="G16" s="36"/>
      <c r="H16" s="36"/>
      <c r="I16" s="36"/>
      <c r="J16" s="36"/>
      <c r="K16" s="36"/>
      <c r="L16" s="36"/>
      <c r="M16" s="36"/>
      <c r="N16" s="33">
        <f t="shared" si="0"/>
        <v>15</v>
      </c>
    </row>
    <row r="17" spans="1:14" ht="15.75" thickBot="1" x14ac:dyDescent="0.3">
      <c r="A17" s="3" t="s">
        <v>5</v>
      </c>
      <c r="B17" s="36">
        <f>IFERROR(VLOOKUP(A17,'[1]10'!$G$3:$L$104,2,FALSE),0)</f>
        <v>0</v>
      </c>
      <c r="C17" s="36">
        <f>IFERROR(VLOOKUP(A17,'[1]10'!$G$3:$L$104,3,FALSE),0)</f>
        <v>0</v>
      </c>
      <c r="D17" s="36">
        <f>IFERROR(VLOOKUP(A17,'[1]10'!$G$3:$L$104,4,FALSE),0)</f>
        <v>0</v>
      </c>
      <c r="E17" s="36">
        <f>IFERROR(VLOOKUP(A17,'[1]10'!$G$3:$L$104,5,FALSE),0)</f>
        <v>0</v>
      </c>
      <c r="F17" s="36"/>
      <c r="G17" s="36"/>
      <c r="H17" s="36"/>
      <c r="I17" s="36"/>
      <c r="J17" s="36"/>
      <c r="K17" s="36"/>
      <c r="L17" s="36"/>
      <c r="M17" s="36"/>
      <c r="N17" s="33">
        <f t="shared" si="0"/>
        <v>0</v>
      </c>
    </row>
    <row r="18" spans="1:14" x14ac:dyDescent="0.25">
      <c r="A18" s="15" t="s">
        <v>35</v>
      </c>
      <c r="B18" s="36"/>
      <c r="C18" s="36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</row>
    <row r="19" spans="1:14" x14ac:dyDescent="0.25">
      <c r="A19" s="3" t="s">
        <v>36</v>
      </c>
      <c r="B19" s="36">
        <f>IFERROR(VLOOKUP(A19,'[1]10'!$G$3:$L$104,2,FALSE),0)</f>
        <v>7</v>
      </c>
      <c r="C19" s="36">
        <f>IFERROR(VLOOKUP(A19,'[1]10'!$G$3:$L$104,3,FALSE),0)</f>
        <v>3</v>
      </c>
      <c r="D19" s="36">
        <f>IFERROR(VLOOKUP(A19,'[1]10'!$G$3:$L$104,4,FALSE),0)</f>
        <v>10</v>
      </c>
      <c r="E19" s="36">
        <f>IFERROR(VLOOKUP(A19,'[1]10'!$G$3:$L$104,5,FALSE),0)</f>
        <v>9</v>
      </c>
      <c r="F19" s="36"/>
      <c r="G19" s="36"/>
      <c r="H19" s="36"/>
      <c r="I19" s="36"/>
      <c r="J19" s="36"/>
      <c r="K19" s="36"/>
      <c r="L19" s="36"/>
      <c r="M19" s="36"/>
      <c r="N19" s="37">
        <f>SUM(B19:M19)</f>
        <v>29</v>
      </c>
    </row>
    <row r="20" spans="1:14" x14ac:dyDescent="0.25">
      <c r="A20" s="3" t="s">
        <v>37</v>
      </c>
      <c r="B20" s="36">
        <f>IFERROR(VLOOKUP(A20,'[1]10'!$G$3:$L$104,2,FALSE),0)</f>
        <v>0</v>
      </c>
      <c r="C20" s="36">
        <f>IFERROR(VLOOKUP(A20,'[1]10'!$G$3:$L$104,3,FALSE),0)</f>
        <v>0</v>
      </c>
      <c r="D20" s="36">
        <f>IFERROR(VLOOKUP(A20,'[1]10'!$G$3:$L$104,4,FALSE),0)</f>
        <v>2</v>
      </c>
      <c r="E20" s="36">
        <f>IFERROR(VLOOKUP(A20,'[1]10'!$G$3:$L$104,5,FALSE),0)</f>
        <v>11</v>
      </c>
      <c r="F20" s="36"/>
      <c r="G20" s="36"/>
      <c r="H20" s="36"/>
      <c r="I20" s="36"/>
      <c r="J20" s="36"/>
      <c r="K20" s="36"/>
      <c r="L20" s="36"/>
      <c r="M20" s="36"/>
      <c r="N20" s="37">
        <f t="shared" ref="N20:N23" si="1">SUM(B20:M20)</f>
        <v>13</v>
      </c>
    </row>
    <row r="21" spans="1:14" x14ac:dyDescent="0.25">
      <c r="A21" s="3" t="s">
        <v>38</v>
      </c>
      <c r="B21" s="36">
        <f>IFERROR(VLOOKUP(A21,'[1]10'!$G$3:$L$104,2,FALSE),0)</f>
        <v>0</v>
      </c>
      <c r="C21" s="36">
        <f>IFERROR(VLOOKUP(A21,'[1]10'!$G$3:$L$104,3,FALSE),0)</f>
        <v>4</v>
      </c>
      <c r="D21" s="36">
        <f>IFERROR(VLOOKUP(A21,'[1]10'!$G$3:$L$104,4,FALSE),0)</f>
        <v>6</v>
      </c>
      <c r="E21" s="36">
        <f>IFERROR(VLOOKUP(A21,'[1]10'!$G$3:$L$104,5,FALSE),0)</f>
        <v>2</v>
      </c>
      <c r="F21" s="36"/>
      <c r="G21" s="36"/>
      <c r="H21" s="36"/>
      <c r="I21" s="36"/>
      <c r="J21" s="36"/>
      <c r="K21" s="36"/>
      <c r="L21" s="36"/>
      <c r="M21" s="36"/>
      <c r="N21" s="37">
        <f t="shared" si="1"/>
        <v>12</v>
      </c>
    </row>
    <row r="22" spans="1:14" x14ac:dyDescent="0.25">
      <c r="A22" s="3" t="s">
        <v>39</v>
      </c>
      <c r="B22" s="36">
        <f>IFERROR(VLOOKUP(A22,'[1]10'!$G$3:$L$104,2,FALSE),0)</f>
        <v>2</v>
      </c>
      <c r="C22" s="36">
        <f>IFERROR(VLOOKUP(A22,'[1]10'!$G$3:$L$104,3,FALSE),0)</f>
        <v>2</v>
      </c>
      <c r="D22" s="36">
        <f>IFERROR(VLOOKUP(A22,'[1]10'!$G$3:$L$104,4,FALSE),0)</f>
        <v>17</v>
      </c>
      <c r="E22" s="36">
        <f>IFERROR(VLOOKUP(A22,'[1]10'!$G$3:$L$104,5,FALSE),0)</f>
        <v>14</v>
      </c>
      <c r="F22" s="36"/>
      <c r="G22" s="36"/>
      <c r="H22" s="36"/>
      <c r="I22" s="36"/>
      <c r="J22" s="36"/>
      <c r="K22" s="36"/>
      <c r="L22" s="36"/>
      <c r="M22" s="36"/>
      <c r="N22" s="37">
        <f t="shared" si="1"/>
        <v>35</v>
      </c>
    </row>
    <row r="23" spans="1:14" x14ac:dyDescent="0.25">
      <c r="A23" s="3" t="s">
        <v>40</v>
      </c>
      <c r="B23" s="36">
        <f>IFERROR(VLOOKUP(A23,'[1]10'!$G$3:$L$104,2,FALSE),0)</f>
        <v>7</v>
      </c>
      <c r="C23" s="36">
        <f>IFERROR(VLOOKUP(A23,'[1]10'!$G$3:$L$104,3,FALSE),0)</f>
        <v>9</v>
      </c>
      <c r="D23" s="36">
        <f>IFERROR(VLOOKUP(A23,'[1]10'!$G$3:$L$104,4,FALSE),0)</f>
        <v>10</v>
      </c>
      <c r="E23" s="36">
        <f>IFERROR(VLOOKUP(A23,'[1]10'!$G$3:$L$104,5,FALSE),0)</f>
        <v>2</v>
      </c>
      <c r="F23" s="36"/>
      <c r="G23" s="36"/>
      <c r="H23" s="36"/>
      <c r="I23" s="36"/>
      <c r="J23" s="36"/>
      <c r="K23" s="36"/>
      <c r="L23" s="36"/>
      <c r="M23" s="36"/>
      <c r="N23" s="37">
        <f t="shared" si="1"/>
        <v>28</v>
      </c>
    </row>
    <row r="24" spans="1:14" x14ac:dyDescent="0.25">
      <c r="A24" s="3" t="s">
        <v>41</v>
      </c>
      <c r="B24" s="36">
        <f>IFERROR(VLOOKUP(A24,'[1]10'!$G$3:$L$104,2,FALSE),0)</f>
        <v>1</v>
      </c>
      <c r="C24" s="36">
        <f>IFERROR(VLOOKUP(A24,'[1]10'!$G$3:$L$104,3,FALSE),0)</f>
        <v>3</v>
      </c>
      <c r="D24" s="36">
        <f>IFERROR(VLOOKUP(A24,'[1]10'!$G$3:$L$104,4,FALSE),0)</f>
        <v>2</v>
      </c>
      <c r="E24" s="36">
        <f>IFERROR(VLOOKUP(A24,'[1]10'!$G$3:$L$104,5,FALSE),0)</f>
        <v>6</v>
      </c>
      <c r="F24" s="36"/>
      <c r="G24" s="36"/>
      <c r="H24" s="36"/>
      <c r="I24" s="36"/>
      <c r="J24" s="36"/>
      <c r="K24" s="36"/>
      <c r="L24" s="36"/>
      <c r="M24" s="36"/>
      <c r="N24" s="37">
        <f>SUM(B24:M24)</f>
        <v>12</v>
      </c>
    </row>
  </sheetData>
  <mergeCells count="2">
    <mergeCell ref="A1:A3"/>
    <mergeCell ref="B1:N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8"/>
  <sheetViews>
    <sheetView zoomScale="80" zoomScaleNormal="80" workbookViewId="0">
      <selection sqref="A1:A3"/>
    </sheetView>
  </sheetViews>
  <sheetFormatPr baseColWidth="10" defaultRowHeight="15" x14ac:dyDescent="0.25"/>
  <cols>
    <col min="1" max="1" width="35.85546875" bestFit="1" customWidth="1"/>
    <col min="2" max="2" width="8.85546875" bestFit="1" customWidth="1"/>
    <col min="3" max="3" width="11.5703125" bestFit="1" customWidth="1"/>
    <col min="4" max="4" width="8.85546875" bestFit="1" customWidth="1"/>
    <col min="5" max="6" width="7.42578125" bestFit="1" customWidth="1"/>
    <col min="7" max="7" width="7.28515625" bestFit="1" customWidth="1"/>
    <col min="8" max="8" width="7" bestFit="1" customWidth="1"/>
    <col min="9" max="9" width="9.85546875" bestFit="1" customWidth="1"/>
    <col min="10" max="10" width="9.5703125" bestFit="1" customWidth="1"/>
    <col min="11" max="11" width="11" bestFit="1" customWidth="1"/>
    <col min="12" max="12" width="9.85546875" bestFit="1" customWidth="1"/>
    <col min="13" max="13" width="9.140625" bestFit="1" customWidth="1"/>
    <col min="14" max="14" width="9.42578125" customWidth="1"/>
  </cols>
  <sheetData>
    <row r="1" spans="1:14" x14ac:dyDescent="0.25">
      <c r="A1" s="40" t="s">
        <v>0</v>
      </c>
      <c r="B1" s="43" t="s">
        <v>89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5"/>
    </row>
    <row r="2" spans="1:14" ht="15.75" thickBot="1" x14ac:dyDescent="0.3">
      <c r="A2" s="41"/>
      <c r="B2" s="46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8"/>
    </row>
    <row r="3" spans="1:14" ht="15.75" thickBot="1" x14ac:dyDescent="0.3">
      <c r="A3" s="42"/>
      <c r="B3" s="11" t="s">
        <v>9</v>
      </c>
      <c r="C3" s="12" t="s">
        <v>10</v>
      </c>
      <c r="D3" s="13" t="s">
        <v>11</v>
      </c>
      <c r="E3" s="13" t="s">
        <v>12</v>
      </c>
      <c r="F3" s="13" t="s">
        <v>13</v>
      </c>
      <c r="G3" s="13" t="s">
        <v>14</v>
      </c>
      <c r="H3" s="13" t="s">
        <v>15</v>
      </c>
      <c r="I3" s="13" t="s">
        <v>16</v>
      </c>
      <c r="J3" s="13" t="s">
        <v>17</v>
      </c>
      <c r="K3" s="13" t="s">
        <v>18</v>
      </c>
      <c r="L3" s="13" t="s">
        <v>19</v>
      </c>
      <c r="M3" s="13" t="s">
        <v>20</v>
      </c>
      <c r="N3" s="14" t="s">
        <v>29</v>
      </c>
    </row>
    <row r="4" spans="1:14" x14ac:dyDescent="0.25">
      <c r="A4" s="1" t="s">
        <v>2</v>
      </c>
      <c r="B4" s="33">
        <f>B30+B56+B82+B108</f>
        <v>4030</v>
      </c>
      <c r="C4" s="33">
        <f t="shared" ref="C4:M4" si="0">C30+C56+C82+C108</f>
        <v>2732</v>
      </c>
      <c r="D4" s="33">
        <f t="shared" si="0"/>
        <v>3856</v>
      </c>
      <c r="E4" s="33">
        <f t="shared" si="0"/>
        <v>3852</v>
      </c>
      <c r="F4" s="33">
        <f t="shared" si="0"/>
        <v>0</v>
      </c>
      <c r="G4" s="33">
        <f t="shared" si="0"/>
        <v>0</v>
      </c>
      <c r="H4" s="33">
        <f t="shared" si="0"/>
        <v>0</v>
      </c>
      <c r="I4" s="33">
        <f t="shared" si="0"/>
        <v>0</v>
      </c>
      <c r="J4" s="33">
        <f t="shared" si="0"/>
        <v>0</v>
      </c>
      <c r="K4" s="33">
        <f t="shared" si="0"/>
        <v>0</v>
      </c>
      <c r="L4" s="33">
        <f t="shared" si="0"/>
        <v>0</v>
      </c>
      <c r="M4" s="33">
        <f t="shared" si="0"/>
        <v>0</v>
      </c>
      <c r="N4" s="33">
        <f>SUM(B4:M4)</f>
        <v>14470</v>
      </c>
    </row>
    <row r="5" spans="1:14" x14ac:dyDescent="0.25">
      <c r="A5" s="1" t="s">
        <v>30</v>
      </c>
      <c r="B5" s="33">
        <f t="shared" ref="B5:M5" si="1">B31+B57+B83+B109</f>
        <v>0</v>
      </c>
      <c r="C5" s="33">
        <f t="shared" si="1"/>
        <v>0</v>
      </c>
      <c r="D5" s="33">
        <f t="shared" si="1"/>
        <v>0</v>
      </c>
      <c r="E5" s="33">
        <f t="shared" si="1"/>
        <v>0</v>
      </c>
      <c r="F5" s="33">
        <f t="shared" si="1"/>
        <v>0</v>
      </c>
      <c r="G5" s="33">
        <f t="shared" si="1"/>
        <v>0</v>
      </c>
      <c r="H5" s="33">
        <f t="shared" si="1"/>
        <v>0</v>
      </c>
      <c r="I5" s="33">
        <f t="shared" si="1"/>
        <v>0</v>
      </c>
      <c r="J5" s="33">
        <f t="shared" si="1"/>
        <v>0</v>
      </c>
      <c r="K5" s="33">
        <f t="shared" si="1"/>
        <v>0</v>
      </c>
      <c r="L5" s="33">
        <f t="shared" si="1"/>
        <v>0</v>
      </c>
      <c r="M5" s="33">
        <f t="shared" si="1"/>
        <v>0</v>
      </c>
      <c r="N5" s="33">
        <f t="shared" ref="N5:N17" si="2">SUM(B5:M5)</f>
        <v>0</v>
      </c>
    </row>
    <row r="6" spans="1:14" x14ac:dyDescent="0.25">
      <c r="A6" s="2" t="s">
        <v>3</v>
      </c>
      <c r="B6" s="33">
        <f t="shared" ref="B6:M6" si="3">B32+B58+B84+B110</f>
        <v>3901</v>
      </c>
      <c r="C6" s="33">
        <f t="shared" si="3"/>
        <v>3030</v>
      </c>
      <c r="D6" s="33">
        <f t="shared" si="3"/>
        <v>3775</v>
      </c>
      <c r="E6" s="33">
        <f t="shared" si="3"/>
        <v>3958</v>
      </c>
      <c r="F6" s="33">
        <f t="shared" si="3"/>
        <v>0</v>
      </c>
      <c r="G6" s="33">
        <f t="shared" si="3"/>
        <v>0</v>
      </c>
      <c r="H6" s="33">
        <f t="shared" si="3"/>
        <v>0</v>
      </c>
      <c r="I6" s="33">
        <f t="shared" si="3"/>
        <v>0</v>
      </c>
      <c r="J6" s="33">
        <f t="shared" si="3"/>
        <v>0</v>
      </c>
      <c r="K6" s="33">
        <f t="shared" si="3"/>
        <v>0</v>
      </c>
      <c r="L6" s="33">
        <f t="shared" si="3"/>
        <v>0</v>
      </c>
      <c r="M6" s="33">
        <f t="shared" si="3"/>
        <v>0</v>
      </c>
      <c r="N6" s="33">
        <f t="shared" si="2"/>
        <v>14664</v>
      </c>
    </row>
    <row r="7" spans="1:14" x14ac:dyDescent="0.25">
      <c r="A7" s="2" t="s">
        <v>31</v>
      </c>
      <c r="B7" s="33">
        <f t="shared" ref="B7:M7" si="4">B33+B59+B85+B111</f>
        <v>743</v>
      </c>
      <c r="C7" s="33">
        <f t="shared" si="4"/>
        <v>606</v>
      </c>
      <c r="D7" s="33">
        <f t="shared" si="4"/>
        <v>766</v>
      </c>
      <c r="E7" s="33">
        <f t="shared" si="4"/>
        <v>663</v>
      </c>
      <c r="F7" s="33">
        <f t="shared" si="4"/>
        <v>0</v>
      </c>
      <c r="G7" s="33">
        <f t="shared" si="4"/>
        <v>0</v>
      </c>
      <c r="H7" s="33">
        <f t="shared" si="4"/>
        <v>0</v>
      </c>
      <c r="I7" s="33">
        <f t="shared" si="4"/>
        <v>0</v>
      </c>
      <c r="J7" s="33">
        <f t="shared" si="4"/>
        <v>0</v>
      </c>
      <c r="K7" s="33">
        <f t="shared" si="4"/>
        <v>0</v>
      </c>
      <c r="L7" s="33">
        <f t="shared" si="4"/>
        <v>0</v>
      </c>
      <c r="M7" s="33">
        <f t="shared" si="4"/>
        <v>0</v>
      </c>
      <c r="N7" s="33">
        <f t="shared" si="2"/>
        <v>2778</v>
      </c>
    </row>
    <row r="8" spans="1:14" x14ac:dyDescent="0.25">
      <c r="A8" s="2" t="s">
        <v>32</v>
      </c>
      <c r="B8" s="33">
        <f t="shared" ref="B8:M8" si="5">B34+B60+B86+B112</f>
        <v>92</v>
      </c>
      <c r="C8" s="33">
        <f t="shared" si="5"/>
        <v>86</v>
      </c>
      <c r="D8" s="33">
        <f t="shared" si="5"/>
        <v>147</v>
      </c>
      <c r="E8" s="33">
        <f t="shared" si="5"/>
        <v>143</v>
      </c>
      <c r="F8" s="33">
        <f t="shared" si="5"/>
        <v>0</v>
      </c>
      <c r="G8" s="33">
        <f t="shared" si="5"/>
        <v>0</v>
      </c>
      <c r="H8" s="33">
        <f t="shared" si="5"/>
        <v>0</v>
      </c>
      <c r="I8" s="33">
        <f t="shared" si="5"/>
        <v>0</v>
      </c>
      <c r="J8" s="33">
        <f t="shared" si="5"/>
        <v>0</v>
      </c>
      <c r="K8" s="33">
        <f t="shared" si="5"/>
        <v>0</v>
      </c>
      <c r="L8" s="33">
        <f t="shared" si="5"/>
        <v>0</v>
      </c>
      <c r="M8" s="33">
        <f t="shared" si="5"/>
        <v>0</v>
      </c>
      <c r="N8" s="33">
        <f t="shared" si="2"/>
        <v>468</v>
      </c>
    </row>
    <row r="9" spans="1:14" x14ac:dyDescent="0.25">
      <c r="A9" s="2" t="s">
        <v>33</v>
      </c>
      <c r="B9" s="33">
        <f t="shared" ref="B9:M9" si="6">B35+B61+B87+B113</f>
        <v>1773</v>
      </c>
      <c r="C9" s="33">
        <f t="shared" si="6"/>
        <v>1700</v>
      </c>
      <c r="D9" s="33">
        <f t="shared" si="6"/>
        <v>2220</v>
      </c>
      <c r="E9" s="33">
        <f t="shared" si="6"/>
        <v>1967</v>
      </c>
      <c r="F9" s="33">
        <f t="shared" si="6"/>
        <v>0</v>
      </c>
      <c r="G9" s="33">
        <f t="shared" si="6"/>
        <v>0</v>
      </c>
      <c r="H9" s="33">
        <f t="shared" si="6"/>
        <v>0</v>
      </c>
      <c r="I9" s="33">
        <f t="shared" si="6"/>
        <v>0</v>
      </c>
      <c r="J9" s="33">
        <f t="shared" si="6"/>
        <v>0</v>
      </c>
      <c r="K9" s="33">
        <f t="shared" si="6"/>
        <v>0</v>
      </c>
      <c r="L9" s="33">
        <f t="shared" si="6"/>
        <v>0</v>
      </c>
      <c r="M9" s="33">
        <f t="shared" si="6"/>
        <v>0</v>
      </c>
      <c r="N9" s="33">
        <f t="shared" si="2"/>
        <v>7660</v>
      </c>
    </row>
    <row r="10" spans="1:14" x14ac:dyDescent="0.25">
      <c r="A10" s="3" t="s">
        <v>8</v>
      </c>
      <c r="B10" s="33">
        <f t="shared" ref="B10:M10" si="7">B36+B62+B88+B114</f>
        <v>94</v>
      </c>
      <c r="C10" s="33">
        <f t="shared" si="7"/>
        <v>110</v>
      </c>
      <c r="D10" s="34">
        <f t="shared" si="7"/>
        <v>114</v>
      </c>
      <c r="E10" s="34">
        <f t="shared" si="7"/>
        <v>148</v>
      </c>
      <c r="F10" s="34">
        <f t="shared" si="7"/>
        <v>0</v>
      </c>
      <c r="G10" s="34">
        <f t="shared" si="7"/>
        <v>0</v>
      </c>
      <c r="H10" s="34">
        <f t="shared" si="7"/>
        <v>0</v>
      </c>
      <c r="I10" s="34">
        <f t="shared" si="7"/>
        <v>0</v>
      </c>
      <c r="J10" s="34">
        <f t="shared" si="7"/>
        <v>0</v>
      </c>
      <c r="K10" s="34">
        <f t="shared" si="7"/>
        <v>0</v>
      </c>
      <c r="L10" s="34">
        <f t="shared" si="7"/>
        <v>0</v>
      </c>
      <c r="M10" s="34">
        <f t="shared" si="7"/>
        <v>0</v>
      </c>
      <c r="N10" s="33">
        <f t="shared" si="2"/>
        <v>466</v>
      </c>
    </row>
    <row r="11" spans="1:14" x14ac:dyDescent="0.25">
      <c r="A11" s="1" t="s">
        <v>34</v>
      </c>
      <c r="B11" s="33">
        <f t="shared" ref="B11:M11" si="8">B37+B63+B89+B115</f>
        <v>421</v>
      </c>
      <c r="C11" s="33">
        <f t="shared" si="8"/>
        <v>252</v>
      </c>
      <c r="D11" s="33">
        <f t="shared" si="8"/>
        <v>408</v>
      </c>
      <c r="E11" s="33">
        <f t="shared" si="8"/>
        <v>416</v>
      </c>
      <c r="F11" s="33">
        <f t="shared" si="8"/>
        <v>0</v>
      </c>
      <c r="G11" s="33">
        <f t="shared" si="8"/>
        <v>0</v>
      </c>
      <c r="H11" s="33">
        <f t="shared" si="8"/>
        <v>0</v>
      </c>
      <c r="I11" s="33">
        <f t="shared" si="8"/>
        <v>0</v>
      </c>
      <c r="J11" s="33">
        <f t="shared" si="8"/>
        <v>0</v>
      </c>
      <c r="K11" s="33">
        <f t="shared" si="8"/>
        <v>0</v>
      </c>
      <c r="L11" s="33">
        <f t="shared" si="8"/>
        <v>0</v>
      </c>
      <c r="M11" s="33">
        <f t="shared" si="8"/>
        <v>0</v>
      </c>
      <c r="N11" s="33">
        <f t="shared" si="2"/>
        <v>1497</v>
      </c>
    </row>
    <row r="12" spans="1:14" x14ac:dyDescent="0.25">
      <c r="A12" s="3" t="s">
        <v>7</v>
      </c>
      <c r="B12" s="33">
        <f t="shared" ref="B12:M12" si="9">B38+B64+B90+B116</f>
        <v>71</v>
      </c>
      <c r="C12" s="33">
        <f t="shared" si="9"/>
        <v>55</v>
      </c>
      <c r="D12" s="34">
        <f t="shared" si="9"/>
        <v>102</v>
      </c>
      <c r="E12" s="34">
        <f t="shared" si="9"/>
        <v>135</v>
      </c>
      <c r="F12" s="34">
        <f t="shared" si="9"/>
        <v>0</v>
      </c>
      <c r="G12" s="34">
        <f t="shared" si="9"/>
        <v>0</v>
      </c>
      <c r="H12" s="34">
        <f t="shared" si="9"/>
        <v>0</v>
      </c>
      <c r="I12" s="34">
        <f t="shared" si="9"/>
        <v>0</v>
      </c>
      <c r="J12" s="34">
        <f t="shared" si="9"/>
        <v>0</v>
      </c>
      <c r="K12" s="34">
        <f t="shared" si="9"/>
        <v>0</v>
      </c>
      <c r="L12" s="34">
        <f t="shared" si="9"/>
        <v>0</v>
      </c>
      <c r="M12" s="34">
        <f t="shared" si="9"/>
        <v>0</v>
      </c>
      <c r="N12" s="33">
        <f t="shared" si="2"/>
        <v>363</v>
      </c>
    </row>
    <row r="13" spans="1:14" x14ac:dyDescent="0.25">
      <c r="A13" s="7" t="s">
        <v>6</v>
      </c>
      <c r="B13" s="33">
        <f t="shared" ref="B13:M13" si="10">B39+B65+B91+B117</f>
        <v>365</v>
      </c>
      <c r="C13" s="33">
        <f t="shared" si="10"/>
        <v>374</v>
      </c>
      <c r="D13" s="34">
        <f t="shared" si="10"/>
        <v>445</v>
      </c>
      <c r="E13" s="33">
        <f t="shared" si="10"/>
        <v>385</v>
      </c>
      <c r="F13" s="33">
        <f t="shared" si="10"/>
        <v>0</v>
      </c>
      <c r="G13" s="33">
        <f t="shared" si="10"/>
        <v>0</v>
      </c>
      <c r="H13" s="33">
        <f t="shared" si="10"/>
        <v>0</v>
      </c>
      <c r="I13" s="33">
        <f t="shared" si="10"/>
        <v>0</v>
      </c>
      <c r="J13" s="33">
        <f t="shared" si="10"/>
        <v>0</v>
      </c>
      <c r="K13" s="33">
        <f t="shared" si="10"/>
        <v>0</v>
      </c>
      <c r="L13" s="33">
        <f t="shared" si="10"/>
        <v>0</v>
      </c>
      <c r="M13" s="33">
        <f t="shared" si="10"/>
        <v>0</v>
      </c>
      <c r="N13" s="33">
        <f t="shared" si="2"/>
        <v>1569</v>
      </c>
    </row>
    <row r="14" spans="1:14" x14ac:dyDescent="0.25">
      <c r="A14" s="1" t="s">
        <v>4</v>
      </c>
      <c r="B14" s="33">
        <f t="shared" ref="B14:M14" si="11">B40+B66+B92+B118</f>
        <v>999</v>
      </c>
      <c r="C14" s="33">
        <f t="shared" si="11"/>
        <v>1084</v>
      </c>
      <c r="D14" s="34">
        <f t="shared" si="11"/>
        <v>972</v>
      </c>
      <c r="E14" s="33">
        <f t="shared" si="11"/>
        <v>1079</v>
      </c>
      <c r="F14" s="33">
        <f t="shared" si="11"/>
        <v>0</v>
      </c>
      <c r="G14" s="33">
        <f t="shared" si="11"/>
        <v>0</v>
      </c>
      <c r="H14" s="33">
        <f t="shared" si="11"/>
        <v>0</v>
      </c>
      <c r="I14" s="33">
        <f t="shared" si="11"/>
        <v>0</v>
      </c>
      <c r="J14" s="33">
        <f t="shared" si="11"/>
        <v>0</v>
      </c>
      <c r="K14" s="33">
        <f t="shared" si="11"/>
        <v>0</v>
      </c>
      <c r="L14" s="33">
        <f t="shared" si="11"/>
        <v>0</v>
      </c>
      <c r="M14" s="33">
        <f t="shared" si="11"/>
        <v>0</v>
      </c>
      <c r="N14" s="33">
        <f t="shared" si="2"/>
        <v>4134</v>
      </c>
    </row>
    <row r="15" spans="1:14" x14ac:dyDescent="0.25">
      <c r="A15" s="3" t="s">
        <v>28</v>
      </c>
      <c r="B15" s="36">
        <f t="shared" ref="B15:M15" si="12">B41+B67+B93+B119</f>
        <v>547</v>
      </c>
      <c r="C15" s="36">
        <f t="shared" si="12"/>
        <v>508</v>
      </c>
      <c r="D15" s="36">
        <f t="shared" si="12"/>
        <v>570</v>
      </c>
      <c r="E15" s="36">
        <f t="shared" si="12"/>
        <v>654</v>
      </c>
      <c r="F15" s="36">
        <f t="shared" si="12"/>
        <v>0</v>
      </c>
      <c r="G15" s="36">
        <f t="shared" si="12"/>
        <v>0</v>
      </c>
      <c r="H15" s="36">
        <f t="shared" si="12"/>
        <v>0</v>
      </c>
      <c r="I15" s="36">
        <f t="shared" si="12"/>
        <v>0</v>
      </c>
      <c r="J15" s="36">
        <f t="shared" si="12"/>
        <v>0</v>
      </c>
      <c r="K15" s="36">
        <f t="shared" si="12"/>
        <v>0</v>
      </c>
      <c r="L15" s="36">
        <f t="shared" si="12"/>
        <v>0</v>
      </c>
      <c r="M15" s="36">
        <f t="shared" si="12"/>
        <v>0</v>
      </c>
      <c r="N15" s="33">
        <f t="shared" si="2"/>
        <v>2279</v>
      </c>
    </row>
    <row r="16" spans="1:14" x14ac:dyDescent="0.25">
      <c r="A16" s="3" t="s">
        <v>27</v>
      </c>
      <c r="B16" s="36">
        <f t="shared" ref="B16:M16" si="13">B42+B68+B94+B120</f>
        <v>526</v>
      </c>
      <c r="C16" s="36">
        <f t="shared" si="13"/>
        <v>283</v>
      </c>
      <c r="D16" s="36">
        <f t="shared" si="13"/>
        <v>512</v>
      </c>
      <c r="E16" s="36">
        <f t="shared" si="13"/>
        <v>501</v>
      </c>
      <c r="F16" s="36">
        <f t="shared" si="13"/>
        <v>0</v>
      </c>
      <c r="G16" s="36">
        <f t="shared" si="13"/>
        <v>0</v>
      </c>
      <c r="H16" s="36">
        <f t="shared" si="13"/>
        <v>0</v>
      </c>
      <c r="I16" s="36">
        <f t="shared" si="13"/>
        <v>0</v>
      </c>
      <c r="J16" s="36">
        <f t="shared" si="13"/>
        <v>0</v>
      </c>
      <c r="K16" s="36">
        <f t="shared" si="13"/>
        <v>0</v>
      </c>
      <c r="L16" s="36">
        <f t="shared" si="13"/>
        <v>0</v>
      </c>
      <c r="M16" s="36">
        <f t="shared" si="13"/>
        <v>0</v>
      </c>
      <c r="N16" s="33">
        <f t="shared" si="2"/>
        <v>1822</v>
      </c>
    </row>
    <row r="17" spans="1:14" ht="15.75" thickBot="1" x14ac:dyDescent="0.3">
      <c r="A17" s="3" t="s">
        <v>5</v>
      </c>
      <c r="B17" s="36">
        <f t="shared" ref="B17:M17" si="14">B43+B69+B95+B121</f>
        <v>36</v>
      </c>
      <c r="C17" s="36">
        <f t="shared" si="14"/>
        <v>47</v>
      </c>
      <c r="D17" s="36">
        <f t="shared" si="14"/>
        <v>64</v>
      </c>
      <c r="E17" s="36">
        <f t="shared" si="14"/>
        <v>80</v>
      </c>
      <c r="F17" s="36">
        <f t="shared" si="14"/>
        <v>0</v>
      </c>
      <c r="G17" s="36">
        <f t="shared" si="14"/>
        <v>0</v>
      </c>
      <c r="H17" s="36">
        <f t="shared" si="14"/>
        <v>0</v>
      </c>
      <c r="I17" s="36">
        <f t="shared" si="14"/>
        <v>0</v>
      </c>
      <c r="J17" s="36">
        <f t="shared" si="14"/>
        <v>0</v>
      </c>
      <c r="K17" s="36">
        <f t="shared" si="14"/>
        <v>0</v>
      </c>
      <c r="L17" s="36">
        <f t="shared" si="14"/>
        <v>0</v>
      </c>
      <c r="M17" s="36">
        <f t="shared" si="14"/>
        <v>0</v>
      </c>
      <c r="N17" s="33">
        <f t="shared" si="2"/>
        <v>227</v>
      </c>
    </row>
    <row r="18" spans="1:14" x14ac:dyDescent="0.25">
      <c r="A18" s="16" t="s">
        <v>35</v>
      </c>
      <c r="B18" s="36"/>
      <c r="C18" s="36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</row>
    <row r="19" spans="1:14" x14ac:dyDescent="0.25">
      <c r="A19" s="3" t="s">
        <v>36</v>
      </c>
      <c r="B19" s="36">
        <f t="shared" ref="B19:M19" si="15">B45+B71+B97+B123</f>
        <v>727</v>
      </c>
      <c r="C19" s="36">
        <f t="shared" si="15"/>
        <v>813</v>
      </c>
      <c r="D19" s="36">
        <f t="shared" si="15"/>
        <v>657</v>
      </c>
      <c r="E19" s="36">
        <f t="shared" si="15"/>
        <v>788</v>
      </c>
      <c r="F19" s="36">
        <f t="shared" si="15"/>
        <v>0</v>
      </c>
      <c r="G19" s="36">
        <f t="shared" si="15"/>
        <v>0</v>
      </c>
      <c r="H19" s="36">
        <f t="shared" si="15"/>
        <v>0</v>
      </c>
      <c r="I19" s="36">
        <f t="shared" si="15"/>
        <v>0</v>
      </c>
      <c r="J19" s="36">
        <f t="shared" si="15"/>
        <v>0</v>
      </c>
      <c r="K19" s="36">
        <f t="shared" si="15"/>
        <v>0</v>
      </c>
      <c r="L19" s="36">
        <f t="shared" si="15"/>
        <v>0</v>
      </c>
      <c r="M19" s="36">
        <f t="shared" si="15"/>
        <v>0</v>
      </c>
      <c r="N19" s="37">
        <f>SUM(B19:M19)</f>
        <v>2985</v>
      </c>
    </row>
    <row r="20" spans="1:14" x14ac:dyDescent="0.25">
      <c r="A20" s="3" t="s">
        <v>37</v>
      </c>
      <c r="B20" s="36">
        <f t="shared" ref="B20:M20" si="16">B46+B72+B98+B124</f>
        <v>405</v>
      </c>
      <c r="C20" s="36">
        <f t="shared" si="16"/>
        <v>402</v>
      </c>
      <c r="D20" s="36">
        <f t="shared" si="16"/>
        <v>457</v>
      </c>
      <c r="E20" s="36">
        <f t="shared" si="16"/>
        <v>332</v>
      </c>
      <c r="F20" s="36">
        <f t="shared" si="16"/>
        <v>0</v>
      </c>
      <c r="G20" s="36">
        <f t="shared" si="16"/>
        <v>0</v>
      </c>
      <c r="H20" s="36">
        <f t="shared" si="16"/>
        <v>0</v>
      </c>
      <c r="I20" s="36">
        <f t="shared" si="16"/>
        <v>0</v>
      </c>
      <c r="J20" s="36">
        <f t="shared" si="16"/>
        <v>0</v>
      </c>
      <c r="K20" s="36">
        <f t="shared" si="16"/>
        <v>0</v>
      </c>
      <c r="L20" s="36">
        <f t="shared" si="16"/>
        <v>0</v>
      </c>
      <c r="M20" s="36">
        <f t="shared" si="16"/>
        <v>0</v>
      </c>
      <c r="N20" s="37">
        <f t="shared" ref="N20:N23" si="17">SUM(B20:M20)</f>
        <v>1596</v>
      </c>
    </row>
    <row r="21" spans="1:14" x14ac:dyDescent="0.25">
      <c r="A21" s="3" t="s">
        <v>38</v>
      </c>
      <c r="B21" s="36">
        <f t="shared" ref="B21:M21" si="18">B47+B73+B99+B125</f>
        <v>306</v>
      </c>
      <c r="C21" s="36">
        <f t="shared" si="18"/>
        <v>311</v>
      </c>
      <c r="D21" s="36">
        <f t="shared" si="18"/>
        <v>352</v>
      </c>
      <c r="E21" s="36">
        <f t="shared" si="18"/>
        <v>269</v>
      </c>
      <c r="F21" s="36">
        <f t="shared" si="18"/>
        <v>0</v>
      </c>
      <c r="G21" s="36">
        <f t="shared" si="18"/>
        <v>0</v>
      </c>
      <c r="H21" s="36">
        <f t="shared" si="18"/>
        <v>0</v>
      </c>
      <c r="I21" s="36">
        <f t="shared" si="18"/>
        <v>0</v>
      </c>
      <c r="J21" s="36">
        <f t="shared" si="18"/>
        <v>0</v>
      </c>
      <c r="K21" s="36">
        <f t="shared" si="18"/>
        <v>0</v>
      </c>
      <c r="L21" s="36">
        <f t="shared" si="18"/>
        <v>0</v>
      </c>
      <c r="M21" s="36">
        <f t="shared" si="18"/>
        <v>0</v>
      </c>
      <c r="N21" s="37">
        <f t="shared" si="17"/>
        <v>1238</v>
      </c>
    </row>
    <row r="22" spans="1:14" x14ac:dyDescent="0.25">
      <c r="A22" s="3" t="s">
        <v>39</v>
      </c>
      <c r="B22" s="36">
        <f t="shared" ref="B22:M22" si="19">B48+B74+B100+B126</f>
        <v>187</v>
      </c>
      <c r="C22" s="36">
        <f t="shared" si="19"/>
        <v>170</v>
      </c>
      <c r="D22" s="36">
        <f t="shared" si="19"/>
        <v>208</v>
      </c>
      <c r="E22" s="36">
        <f t="shared" si="19"/>
        <v>238</v>
      </c>
      <c r="F22" s="36">
        <f t="shared" si="19"/>
        <v>0</v>
      </c>
      <c r="G22" s="36">
        <f t="shared" si="19"/>
        <v>0</v>
      </c>
      <c r="H22" s="36">
        <f t="shared" si="19"/>
        <v>0</v>
      </c>
      <c r="I22" s="36">
        <f t="shared" si="19"/>
        <v>0</v>
      </c>
      <c r="J22" s="36">
        <f t="shared" si="19"/>
        <v>0</v>
      </c>
      <c r="K22" s="36">
        <f t="shared" si="19"/>
        <v>0</v>
      </c>
      <c r="L22" s="36">
        <f t="shared" si="19"/>
        <v>0</v>
      </c>
      <c r="M22" s="36">
        <f t="shared" si="19"/>
        <v>0</v>
      </c>
      <c r="N22" s="37">
        <f t="shared" si="17"/>
        <v>803</v>
      </c>
    </row>
    <row r="23" spans="1:14" x14ac:dyDescent="0.25">
      <c r="A23" s="3" t="s">
        <v>40</v>
      </c>
      <c r="B23" s="36">
        <f t="shared" ref="B23:M23" si="20">B49+B75+B101+B127</f>
        <v>495</v>
      </c>
      <c r="C23" s="36">
        <f t="shared" si="20"/>
        <v>432</v>
      </c>
      <c r="D23" s="36">
        <f t="shared" si="20"/>
        <v>552</v>
      </c>
      <c r="E23" s="36">
        <f t="shared" si="20"/>
        <v>401</v>
      </c>
      <c r="F23" s="36">
        <f t="shared" si="20"/>
        <v>0</v>
      </c>
      <c r="G23" s="36">
        <f t="shared" si="20"/>
        <v>0</v>
      </c>
      <c r="H23" s="36">
        <f t="shared" si="20"/>
        <v>0</v>
      </c>
      <c r="I23" s="36">
        <f t="shared" si="20"/>
        <v>0</v>
      </c>
      <c r="J23" s="36">
        <f t="shared" si="20"/>
        <v>0</v>
      </c>
      <c r="K23" s="36">
        <f t="shared" si="20"/>
        <v>0</v>
      </c>
      <c r="L23" s="36">
        <f t="shared" si="20"/>
        <v>0</v>
      </c>
      <c r="M23" s="36">
        <f t="shared" si="20"/>
        <v>0</v>
      </c>
      <c r="N23" s="37">
        <f t="shared" si="17"/>
        <v>1880</v>
      </c>
    </row>
    <row r="24" spans="1:14" x14ac:dyDescent="0.25">
      <c r="A24" s="3" t="s">
        <v>41</v>
      </c>
      <c r="B24" s="36">
        <f t="shared" ref="B24:M24" si="21">B50+B76+B102+B128</f>
        <v>386</v>
      </c>
      <c r="C24" s="36">
        <f t="shared" si="21"/>
        <v>155</v>
      </c>
      <c r="D24" s="36">
        <f t="shared" si="21"/>
        <v>369</v>
      </c>
      <c r="E24" s="36">
        <f t="shared" si="21"/>
        <v>421</v>
      </c>
      <c r="F24" s="36">
        <f t="shared" si="21"/>
        <v>0</v>
      </c>
      <c r="G24" s="36">
        <f t="shared" si="21"/>
        <v>0</v>
      </c>
      <c r="H24" s="36">
        <f t="shared" si="21"/>
        <v>0</v>
      </c>
      <c r="I24" s="36">
        <f t="shared" si="21"/>
        <v>0</v>
      </c>
      <c r="J24" s="36">
        <f t="shared" si="21"/>
        <v>0</v>
      </c>
      <c r="K24" s="36">
        <f t="shared" si="21"/>
        <v>0</v>
      </c>
      <c r="L24" s="36">
        <f t="shared" si="21"/>
        <v>0</v>
      </c>
      <c r="M24" s="36">
        <f t="shared" si="21"/>
        <v>0</v>
      </c>
      <c r="N24" s="37">
        <f>SUM(B24:M24)</f>
        <v>1331</v>
      </c>
    </row>
    <row r="26" spans="1:14" ht="15.75" thickBot="1" x14ac:dyDescent="0.3"/>
    <row r="27" spans="1:14" x14ac:dyDescent="0.25">
      <c r="A27" s="40" t="s">
        <v>0</v>
      </c>
      <c r="B27" s="43" t="s">
        <v>90</v>
      </c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5"/>
    </row>
    <row r="28" spans="1:14" ht="15.75" thickBot="1" x14ac:dyDescent="0.3">
      <c r="A28" s="41"/>
      <c r="B28" s="46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8"/>
    </row>
    <row r="29" spans="1:14" ht="15.75" thickBot="1" x14ac:dyDescent="0.3">
      <c r="A29" s="42"/>
      <c r="B29" s="11" t="s">
        <v>9</v>
      </c>
      <c r="C29" s="12" t="s">
        <v>10</v>
      </c>
      <c r="D29" s="13" t="s">
        <v>11</v>
      </c>
      <c r="E29" s="13" t="s">
        <v>12</v>
      </c>
      <c r="F29" s="13" t="s">
        <v>13</v>
      </c>
      <c r="G29" s="13" t="s">
        <v>14</v>
      </c>
      <c r="H29" s="13" t="s">
        <v>15</v>
      </c>
      <c r="I29" s="13" t="s">
        <v>16</v>
      </c>
      <c r="J29" s="13" t="s">
        <v>17</v>
      </c>
      <c r="K29" s="13" t="s">
        <v>18</v>
      </c>
      <c r="L29" s="13" t="s">
        <v>19</v>
      </c>
      <c r="M29" s="13" t="s">
        <v>20</v>
      </c>
      <c r="N29" s="14" t="s">
        <v>29</v>
      </c>
    </row>
    <row r="30" spans="1:14" x14ac:dyDescent="0.25">
      <c r="A30" s="1" t="s">
        <v>2</v>
      </c>
      <c r="B30" s="33">
        <f>IFERROR(VLOOKUP(A30,'[1]11'!$G$3:$L$160,2,FALSE),0)</f>
        <v>3558</v>
      </c>
      <c r="C30" s="33">
        <f>IFERROR(VLOOKUP(A30,'[1]11'!$G$3:$L$160,3,FALSE),0)</f>
        <v>2418</v>
      </c>
      <c r="D30" s="33">
        <f>IFERROR(VLOOKUP(A30,'[1]11'!$G$3:$L$160,4,FALSE),0)</f>
        <v>3430</v>
      </c>
      <c r="E30" s="33">
        <f>IFERROR(VLOOKUP(A30,'[1]11'!$G$3:$L$160,5,FALSE),0)</f>
        <v>3399</v>
      </c>
      <c r="F30" s="33"/>
      <c r="G30" s="33"/>
      <c r="H30" s="33"/>
      <c r="I30" s="33"/>
      <c r="J30" s="33"/>
      <c r="K30" s="33"/>
      <c r="L30" s="33"/>
      <c r="M30" s="33"/>
      <c r="N30" s="33">
        <f>SUM(B30:M30)</f>
        <v>12805</v>
      </c>
    </row>
    <row r="31" spans="1:14" x14ac:dyDescent="0.25">
      <c r="A31" s="1" t="s">
        <v>30</v>
      </c>
      <c r="B31" s="33">
        <f>IFERROR(VLOOKUP(A31,'[1]11'!$G$3:$L$160,2,FALSE),0)</f>
        <v>0</v>
      </c>
      <c r="C31" s="33">
        <f>IFERROR(VLOOKUP(A31,'[1]11'!$G$3:$L$160,3,FALSE),0)</f>
        <v>0</v>
      </c>
      <c r="D31" s="33">
        <f>IFERROR(VLOOKUP(A31,'[1]11'!$G$3:$L$160,4,FALSE),0)</f>
        <v>0</v>
      </c>
      <c r="E31" s="33">
        <f>IFERROR(VLOOKUP(A31,'[1]11'!$G$3:$L$160,5,FALSE),0)</f>
        <v>0</v>
      </c>
      <c r="F31" s="33"/>
      <c r="G31" s="33"/>
      <c r="H31" s="33"/>
      <c r="I31" s="33"/>
      <c r="J31" s="33"/>
      <c r="K31" s="33"/>
      <c r="L31" s="33"/>
      <c r="M31" s="33"/>
      <c r="N31" s="33">
        <f t="shared" ref="N31:N43" si="22">SUM(B31:M31)</f>
        <v>0</v>
      </c>
    </row>
    <row r="32" spans="1:14" x14ac:dyDescent="0.25">
      <c r="A32" s="2" t="s">
        <v>3</v>
      </c>
      <c r="B32" s="33">
        <f>IFERROR(VLOOKUP(A32,'[1]11'!$G$3:$L$160,2,FALSE),0)</f>
        <v>3436</v>
      </c>
      <c r="C32" s="33">
        <f>IFERROR(VLOOKUP(A32,'[1]11'!$G$3:$L$160,3,FALSE),0)</f>
        <v>2698</v>
      </c>
      <c r="D32" s="33">
        <f>IFERROR(VLOOKUP(A32,'[1]11'!$G$3:$L$160,4,FALSE),0)</f>
        <v>3295</v>
      </c>
      <c r="E32" s="33">
        <f>IFERROR(VLOOKUP(A32,'[1]11'!$G$3:$L$160,5,FALSE),0)</f>
        <v>3513</v>
      </c>
      <c r="F32" s="33"/>
      <c r="G32" s="33"/>
      <c r="H32" s="33"/>
      <c r="I32" s="33"/>
      <c r="J32" s="33"/>
      <c r="K32" s="33"/>
      <c r="L32" s="33"/>
      <c r="M32" s="33"/>
      <c r="N32" s="33">
        <f t="shared" si="22"/>
        <v>12942</v>
      </c>
    </row>
    <row r="33" spans="1:14" x14ac:dyDescent="0.25">
      <c r="A33" s="2" t="s">
        <v>31</v>
      </c>
      <c r="B33" s="33">
        <f>IFERROR(VLOOKUP(A33,'[1]11'!$G$3:$L$160,2,FALSE),0)</f>
        <v>742</v>
      </c>
      <c r="C33" s="33">
        <f>IFERROR(VLOOKUP(A33,'[1]11'!$G$3:$L$160,3,FALSE),0)</f>
        <v>606</v>
      </c>
      <c r="D33" s="33">
        <f>IFERROR(VLOOKUP(A33,'[1]11'!$G$3:$L$160,4,FALSE),0)</f>
        <v>766</v>
      </c>
      <c r="E33" s="33">
        <f>IFERROR(VLOOKUP(A33,'[1]11'!$G$3:$L$160,5,FALSE),0)</f>
        <v>663</v>
      </c>
      <c r="F33" s="33"/>
      <c r="G33" s="33"/>
      <c r="H33" s="33"/>
      <c r="I33" s="33"/>
      <c r="J33" s="33"/>
      <c r="K33" s="33"/>
      <c r="L33" s="33"/>
      <c r="M33" s="33"/>
      <c r="N33" s="33">
        <f t="shared" si="22"/>
        <v>2777</v>
      </c>
    </row>
    <row r="34" spans="1:14" x14ac:dyDescent="0.25">
      <c r="A34" s="2" t="s">
        <v>32</v>
      </c>
      <c r="B34" s="33">
        <f>IFERROR(VLOOKUP(A34,'[1]11'!$G$3:$L$160,2,FALSE),0)</f>
        <v>78</v>
      </c>
      <c r="C34" s="33">
        <f>IFERROR(VLOOKUP(A34,'[1]11'!$G$3:$L$160,3,FALSE),0)</f>
        <v>73</v>
      </c>
      <c r="D34" s="33">
        <f>IFERROR(VLOOKUP(A34,'[1]11'!$G$3:$L$160,4,FALSE),0)</f>
        <v>116</v>
      </c>
      <c r="E34" s="33">
        <f>IFERROR(VLOOKUP(A34,'[1]11'!$G$3:$L$160,5,FALSE),0)</f>
        <v>116</v>
      </c>
      <c r="F34" s="33"/>
      <c r="G34" s="33"/>
      <c r="H34" s="33"/>
      <c r="I34" s="33"/>
      <c r="J34" s="33"/>
      <c r="K34" s="33"/>
      <c r="L34" s="33"/>
      <c r="M34" s="33"/>
      <c r="N34" s="33">
        <f t="shared" si="22"/>
        <v>383</v>
      </c>
    </row>
    <row r="35" spans="1:14" x14ac:dyDescent="0.25">
      <c r="A35" s="2" t="s">
        <v>33</v>
      </c>
      <c r="B35" s="33">
        <f>IFERROR(VLOOKUP(A35,'[1]11'!$G$3:$L$160,2,FALSE),0)</f>
        <v>1575</v>
      </c>
      <c r="C35" s="33">
        <f>IFERROR(VLOOKUP(A35,'[1]11'!$G$3:$L$160,3,FALSE),0)</f>
        <v>1531</v>
      </c>
      <c r="D35" s="33">
        <f>IFERROR(VLOOKUP(A35,'[1]11'!$G$3:$L$160,4,FALSE),0)</f>
        <v>1985</v>
      </c>
      <c r="E35" s="33">
        <f>IFERROR(VLOOKUP(A35,'[1]11'!$G$3:$L$160,5,FALSE),0)</f>
        <v>1731</v>
      </c>
      <c r="F35" s="33"/>
      <c r="G35" s="33"/>
      <c r="H35" s="33"/>
      <c r="I35" s="33"/>
      <c r="J35" s="33"/>
      <c r="K35" s="33"/>
      <c r="L35" s="33"/>
      <c r="M35" s="33"/>
      <c r="N35" s="33">
        <f t="shared" si="22"/>
        <v>6822</v>
      </c>
    </row>
    <row r="36" spans="1:14" x14ac:dyDescent="0.25">
      <c r="A36" s="3" t="s">
        <v>8</v>
      </c>
      <c r="B36" s="33">
        <f>IFERROR(VLOOKUP(A36,'[1]11'!$G$3:$L$160,2,FALSE),0)</f>
        <v>88</v>
      </c>
      <c r="C36" s="33">
        <f>IFERROR(VLOOKUP(A36,'[1]11'!$G$3:$L$160,3,FALSE),0)</f>
        <v>110</v>
      </c>
      <c r="D36" s="34">
        <f>IFERROR(VLOOKUP(A36,'[1]11'!$G$3:$L$160,4,FALSE),0)</f>
        <v>114</v>
      </c>
      <c r="E36" s="34">
        <f>IFERROR(VLOOKUP(A36,'[1]11'!$G$3:$L$160,5,FALSE),0)</f>
        <v>139</v>
      </c>
      <c r="F36" s="34"/>
      <c r="G36" s="34"/>
      <c r="H36" s="34"/>
      <c r="I36" s="34"/>
      <c r="J36" s="34"/>
      <c r="K36" s="34"/>
      <c r="L36" s="34"/>
      <c r="M36" s="34"/>
      <c r="N36" s="33">
        <f t="shared" si="22"/>
        <v>451</v>
      </c>
    </row>
    <row r="37" spans="1:14" x14ac:dyDescent="0.25">
      <c r="A37" s="1" t="s">
        <v>34</v>
      </c>
      <c r="B37" s="33">
        <f>IFERROR(VLOOKUP(A37,'[1]11'!$G$3:$L$160,2,FALSE),0)</f>
        <v>421</v>
      </c>
      <c r="C37" s="33">
        <f>IFERROR(VLOOKUP(A37,'[1]11'!$G$3:$L$160,3,FALSE),0)</f>
        <v>252</v>
      </c>
      <c r="D37" s="33">
        <f>IFERROR(VLOOKUP(A37,'[1]11'!$G$3:$L$160,4,FALSE),0)</f>
        <v>408</v>
      </c>
      <c r="E37" s="33">
        <f>IFERROR(VLOOKUP(A37,'[1]11'!$G$3:$L$160,5,FALSE),0)</f>
        <v>416</v>
      </c>
      <c r="F37" s="33"/>
      <c r="G37" s="33"/>
      <c r="H37" s="33"/>
      <c r="I37" s="33"/>
      <c r="J37" s="33"/>
      <c r="K37" s="33"/>
      <c r="L37" s="33"/>
      <c r="M37" s="33"/>
      <c r="N37" s="33">
        <f t="shared" si="22"/>
        <v>1497</v>
      </c>
    </row>
    <row r="38" spans="1:14" x14ac:dyDescent="0.25">
      <c r="A38" s="3" t="s">
        <v>7</v>
      </c>
      <c r="B38" s="33">
        <f>IFERROR(VLOOKUP(A38,'[1]11'!$G$3:$L$160,2,FALSE),0)</f>
        <v>71</v>
      </c>
      <c r="C38" s="33">
        <f>IFERROR(VLOOKUP(A38,'[1]11'!$G$3:$L$160,3,FALSE),0)</f>
        <v>55</v>
      </c>
      <c r="D38" s="34">
        <f>IFERROR(VLOOKUP(A38,'[1]11'!$G$3:$L$160,4,FALSE),0)</f>
        <v>102</v>
      </c>
      <c r="E38" s="34">
        <f>IFERROR(VLOOKUP(A38,'[1]11'!$G$3:$L$160,5,FALSE),0)</f>
        <v>135</v>
      </c>
      <c r="F38" s="34"/>
      <c r="G38" s="34"/>
      <c r="H38" s="34"/>
      <c r="I38" s="34"/>
      <c r="J38" s="34"/>
      <c r="K38" s="34"/>
      <c r="L38" s="34"/>
      <c r="M38" s="34"/>
      <c r="N38" s="33">
        <f t="shared" si="22"/>
        <v>363</v>
      </c>
    </row>
    <row r="39" spans="1:14" x14ac:dyDescent="0.25">
      <c r="A39" s="7" t="s">
        <v>6</v>
      </c>
      <c r="B39" s="33">
        <f>IFERROR(VLOOKUP(A39,'[1]11'!$G$3:$L$160,2,FALSE),0)</f>
        <v>236</v>
      </c>
      <c r="C39" s="33">
        <f>IFERROR(VLOOKUP(A39,'[1]11'!$G$3:$L$160,3,FALSE),0)</f>
        <v>234</v>
      </c>
      <c r="D39" s="34">
        <f>IFERROR(VLOOKUP(A39,'[1]11'!$G$3:$L$160,4,FALSE),0)</f>
        <v>291</v>
      </c>
      <c r="E39" s="33">
        <f>IFERROR(VLOOKUP(A39,'[1]11'!$G$3:$L$160,5,FALSE),0)</f>
        <v>281</v>
      </c>
      <c r="F39" s="33"/>
      <c r="G39" s="33"/>
      <c r="H39" s="33"/>
      <c r="I39" s="33"/>
      <c r="J39" s="33"/>
      <c r="K39" s="33"/>
      <c r="L39" s="33"/>
      <c r="M39" s="33"/>
      <c r="N39" s="33">
        <f t="shared" si="22"/>
        <v>1042</v>
      </c>
    </row>
    <row r="40" spans="1:14" x14ac:dyDescent="0.25">
      <c r="A40" s="1" t="s">
        <v>4</v>
      </c>
      <c r="B40" s="33">
        <f>IFERROR(VLOOKUP(A40,'[1]11'!$G$3:$L$160,2,FALSE),0)</f>
        <v>868</v>
      </c>
      <c r="C40" s="33">
        <f>IFERROR(VLOOKUP(A40,'[1]11'!$G$3:$L$160,3,FALSE),0)</f>
        <v>955</v>
      </c>
      <c r="D40" s="34">
        <f>IFERROR(VLOOKUP(A40,'[1]11'!$G$3:$L$160,4,FALSE),0)</f>
        <v>811</v>
      </c>
      <c r="E40" s="33">
        <f>IFERROR(VLOOKUP(A40,'[1]11'!$G$3:$L$160,5,FALSE),0)</f>
        <v>847</v>
      </c>
      <c r="F40" s="33"/>
      <c r="G40" s="33"/>
      <c r="H40" s="33"/>
      <c r="I40" s="33"/>
      <c r="J40" s="33"/>
      <c r="K40" s="33"/>
      <c r="L40" s="33"/>
      <c r="M40" s="33"/>
      <c r="N40" s="33">
        <f t="shared" si="22"/>
        <v>3481</v>
      </c>
    </row>
    <row r="41" spans="1:14" x14ac:dyDescent="0.25">
      <c r="A41" s="3" t="s">
        <v>28</v>
      </c>
      <c r="B41" s="36">
        <f>IFERROR(VLOOKUP(A41,'[1]11'!$G$3:$L$160,2,FALSE),0)</f>
        <v>537</v>
      </c>
      <c r="C41" s="36">
        <f>IFERROR(VLOOKUP(A41,'[1]11'!$G$3:$L$160,3,FALSE),0)</f>
        <v>507</v>
      </c>
      <c r="D41" s="36">
        <f>IFERROR(VLOOKUP(A41,'[1]11'!$G$3:$L$160,4,FALSE),0)</f>
        <v>531</v>
      </c>
      <c r="E41" s="36">
        <f>IFERROR(VLOOKUP(A41,'[1]11'!$G$3:$L$160,5,FALSE),0)</f>
        <v>570</v>
      </c>
      <c r="F41" s="36"/>
      <c r="G41" s="36"/>
      <c r="H41" s="36"/>
      <c r="I41" s="36"/>
      <c r="J41" s="36"/>
      <c r="K41" s="36"/>
      <c r="L41" s="36"/>
      <c r="M41" s="36"/>
      <c r="N41" s="33">
        <f t="shared" si="22"/>
        <v>2145</v>
      </c>
    </row>
    <row r="42" spans="1:14" x14ac:dyDescent="0.25">
      <c r="A42" s="3" t="s">
        <v>27</v>
      </c>
      <c r="B42" s="36">
        <f>IFERROR(VLOOKUP(A42,'[1]11'!$G$3:$L$160,2,FALSE),0)</f>
        <v>437</v>
      </c>
      <c r="C42" s="36">
        <f>IFERROR(VLOOKUP(A42,'[1]11'!$G$3:$L$160,3,FALSE),0)</f>
        <v>279</v>
      </c>
      <c r="D42" s="36">
        <f>IFERROR(VLOOKUP(A42,'[1]11'!$G$3:$L$160,4,FALSE),0)</f>
        <v>408</v>
      </c>
      <c r="E42" s="36">
        <f>IFERROR(VLOOKUP(A42,'[1]11'!$G$3:$L$160,5,FALSE),0)</f>
        <v>386</v>
      </c>
      <c r="F42" s="36"/>
      <c r="G42" s="36"/>
      <c r="H42" s="36"/>
      <c r="I42" s="36"/>
      <c r="J42" s="36"/>
      <c r="K42" s="36"/>
      <c r="L42" s="36"/>
      <c r="M42" s="36"/>
      <c r="N42" s="33">
        <f t="shared" si="22"/>
        <v>1510</v>
      </c>
    </row>
    <row r="43" spans="1:14" ht="15.75" thickBot="1" x14ac:dyDescent="0.3">
      <c r="A43" s="3" t="s">
        <v>5</v>
      </c>
      <c r="B43" s="36">
        <f>IFERROR(VLOOKUP(A43,'[1]11'!$G$3:$L$160,2,FALSE),0)</f>
        <v>36</v>
      </c>
      <c r="C43" s="36">
        <f>IFERROR(VLOOKUP(A43,'[1]11'!$G$3:$L$160,3,FALSE),0)</f>
        <v>47</v>
      </c>
      <c r="D43" s="36">
        <f>IFERROR(VLOOKUP(A43,'[1]11'!$G$3:$L$160,4,FALSE),0)</f>
        <v>63</v>
      </c>
      <c r="E43" s="36">
        <f>IFERROR(VLOOKUP(A43,'[1]11'!$G$3:$L$160,5,FALSE),0)</f>
        <v>80</v>
      </c>
      <c r="F43" s="36"/>
      <c r="G43" s="36"/>
      <c r="H43" s="36"/>
      <c r="I43" s="36"/>
      <c r="J43" s="36"/>
      <c r="K43" s="36"/>
      <c r="L43" s="36"/>
      <c r="M43" s="36"/>
      <c r="N43" s="33">
        <f t="shared" si="22"/>
        <v>226</v>
      </c>
    </row>
    <row r="44" spans="1:14" x14ac:dyDescent="0.25">
      <c r="A44" s="16" t="s">
        <v>35</v>
      </c>
      <c r="B44" s="36"/>
      <c r="C44" s="36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</row>
    <row r="45" spans="1:14" x14ac:dyDescent="0.25">
      <c r="A45" s="3" t="s">
        <v>36</v>
      </c>
      <c r="B45" s="36">
        <f>IFERROR(VLOOKUP(A45,'[1]11'!$G$3:$L$160,2,FALSE),0)</f>
        <v>653</v>
      </c>
      <c r="C45" s="36">
        <f>IFERROR(VLOOKUP(A45,'[1]11'!$G$3:$L$160,3,FALSE),0)</f>
        <v>708</v>
      </c>
      <c r="D45" s="36">
        <f>IFERROR(VLOOKUP(A45,'[1]11'!$G$3:$L$160,4,FALSE),0)</f>
        <v>544</v>
      </c>
      <c r="E45" s="36">
        <f>IFERROR(VLOOKUP(A45,'[1]11'!$G$3:$L$160,5,FALSE),0)</f>
        <v>595</v>
      </c>
      <c r="F45" s="36"/>
      <c r="G45" s="36"/>
      <c r="H45" s="36"/>
      <c r="I45" s="36"/>
      <c r="J45" s="36"/>
      <c r="K45" s="36"/>
      <c r="L45" s="36"/>
      <c r="M45" s="36"/>
      <c r="N45" s="37">
        <f>SUM(B45:M45)</f>
        <v>2500</v>
      </c>
    </row>
    <row r="46" spans="1:14" x14ac:dyDescent="0.25">
      <c r="A46" s="3" t="s">
        <v>37</v>
      </c>
      <c r="B46" s="36">
        <f>IFERROR(VLOOKUP(A46,'[1]11'!$G$3:$L$160,2,FALSE),0)</f>
        <v>405</v>
      </c>
      <c r="C46" s="36">
        <f>IFERROR(VLOOKUP(A46,'[1]11'!$G$3:$L$160,3,FALSE),0)</f>
        <v>402</v>
      </c>
      <c r="D46" s="36">
        <f>IFERROR(VLOOKUP(A46,'[1]11'!$G$3:$L$160,4,FALSE),0)</f>
        <v>457</v>
      </c>
      <c r="E46" s="36">
        <f>IFERROR(VLOOKUP(A46,'[1]11'!$G$3:$L$160,5,FALSE),0)</f>
        <v>332</v>
      </c>
      <c r="F46" s="36"/>
      <c r="G46" s="36"/>
      <c r="H46" s="36"/>
      <c r="I46" s="36"/>
      <c r="J46" s="36"/>
      <c r="K46" s="36"/>
      <c r="L46" s="36"/>
      <c r="M46" s="36"/>
      <c r="N46" s="37">
        <f t="shared" ref="N46:N49" si="23">SUM(B46:M46)</f>
        <v>1596</v>
      </c>
    </row>
    <row r="47" spans="1:14" x14ac:dyDescent="0.25">
      <c r="A47" s="3" t="s">
        <v>38</v>
      </c>
      <c r="B47" s="36">
        <f>IFERROR(VLOOKUP(A47,'[1]11'!$G$3:$L$160,2,FALSE),0)</f>
        <v>202</v>
      </c>
      <c r="C47" s="36">
        <f>IFERROR(VLOOKUP(A47,'[1]11'!$G$3:$L$160,3,FALSE),0)</f>
        <v>188</v>
      </c>
      <c r="D47" s="36">
        <f>IFERROR(VLOOKUP(A47,'[1]11'!$G$3:$L$160,4,FALSE),0)</f>
        <v>216</v>
      </c>
      <c r="E47" s="36">
        <f>IFERROR(VLOOKUP(A47,'[1]11'!$G$3:$L$160,5,FALSE),0)</f>
        <v>181</v>
      </c>
      <c r="F47" s="36"/>
      <c r="G47" s="36"/>
      <c r="H47" s="36"/>
      <c r="I47" s="36"/>
      <c r="J47" s="36"/>
      <c r="K47" s="36"/>
      <c r="L47" s="36"/>
      <c r="M47" s="36"/>
      <c r="N47" s="37">
        <f t="shared" si="23"/>
        <v>787</v>
      </c>
    </row>
    <row r="48" spans="1:14" x14ac:dyDescent="0.25">
      <c r="A48" s="3" t="s">
        <v>39</v>
      </c>
      <c r="B48" s="36">
        <f>IFERROR(VLOOKUP(A48,'[1]11'!$G$3:$L$160,2,FALSE),0)</f>
        <v>187</v>
      </c>
      <c r="C48" s="36">
        <f>IFERROR(VLOOKUP(A48,'[1]11'!$G$3:$L$160,3,FALSE),0)</f>
        <v>170</v>
      </c>
      <c r="D48" s="36">
        <f>IFERROR(VLOOKUP(A48,'[1]11'!$G$3:$L$160,4,FALSE),0)</f>
        <v>208</v>
      </c>
      <c r="E48" s="36">
        <f>IFERROR(VLOOKUP(A48,'[1]11'!$G$3:$L$160,5,FALSE),0)</f>
        <v>238</v>
      </c>
      <c r="F48" s="36"/>
      <c r="G48" s="36"/>
      <c r="H48" s="36"/>
      <c r="I48" s="36"/>
      <c r="J48" s="36"/>
      <c r="K48" s="36"/>
      <c r="L48" s="36"/>
      <c r="M48" s="36"/>
      <c r="N48" s="37">
        <f t="shared" si="23"/>
        <v>803</v>
      </c>
    </row>
    <row r="49" spans="1:14" x14ac:dyDescent="0.25">
      <c r="A49" s="3" t="s">
        <v>40</v>
      </c>
      <c r="B49" s="36">
        <f>IFERROR(VLOOKUP(A49,'[1]11'!$G$3:$L$160,2,FALSE),0)</f>
        <v>495</v>
      </c>
      <c r="C49" s="36">
        <f>IFERROR(VLOOKUP(A49,'[1]11'!$G$3:$L$160,3,FALSE),0)</f>
        <v>432</v>
      </c>
      <c r="D49" s="36">
        <f>IFERROR(VLOOKUP(A49,'[1]11'!$G$3:$L$160,4,FALSE),0)</f>
        <v>552</v>
      </c>
      <c r="E49" s="36">
        <f>IFERROR(VLOOKUP(A49,'[1]11'!$G$3:$L$160,5,FALSE),0)</f>
        <v>401</v>
      </c>
      <c r="F49" s="36"/>
      <c r="G49" s="36"/>
      <c r="H49" s="36"/>
      <c r="I49" s="36"/>
      <c r="J49" s="36"/>
      <c r="K49" s="36"/>
      <c r="L49" s="36"/>
      <c r="M49" s="36"/>
      <c r="N49" s="37">
        <f t="shared" si="23"/>
        <v>1880</v>
      </c>
    </row>
    <row r="50" spans="1:14" x14ac:dyDescent="0.25">
      <c r="A50" s="3" t="s">
        <v>41</v>
      </c>
      <c r="B50" s="36">
        <f>IFERROR(VLOOKUP(A50,'[1]11'!$G$3:$L$160,2,FALSE),0)</f>
        <v>299</v>
      </c>
      <c r="C50" s="36">
        <f>IFERROR(VLOOKUP(A50,'[1]11'!$G$3:$L$160,3,FALSE),0)</f>
        <v>155</v>
      </c>
      <c r="D50" s="36">
        <f>IFERROR(VLOOKUP(A50,'[1]11'!$G$3:$L$160,4,FALSE),0)</f>
        <v>277</v>
      </c>
      <c r="E50" s="36">
        <f>IFERROR(VLOOKUP(A50,'[1]11'!$G$3:$L$160,5,FALSE),0)</f>
        <v>306</v>
      </c>
      <c r="F50" s="36"/>
      <c r="G50" s="36"/>
      <c r="H50" s="36"/>
      <c r="I50" s="36"/>
      <c r="J50" s="36"/>
      <c r="K50" s="36"/>
      <c r="L50" s="36"/>
      <c r="M50" s="36"/>
      <c r="N50" s="37">
        <f>SUM(B50:M50)</f>
        <v>1037</v>
      </c>
    </row>
    <row r="52" spans="1:14" ht="15.75" thickBot="1" x14ac:dyDescent="0.3"/>
    <row r="53" spans="1:14" x14ac:dyDescent="0.25">
      <c r="A53" s="40" t="s">
        <v>0</v>
      </c>
      <c r="B53" s="43" t="s">
        <v>91</v>
      </c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5"/>
    </row>
    <row r="54" spans="1:14" ht="15.75" thickBot="1" x14ac:dyDescent="0.3">
      <c r="A54" s="41"/>
      <c r="B54" s="46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8"/>
    </row>
    <row r="55" spans="1:14" ht="15.75" thickBot="1" x14ac:dyDescent="0.3">
      <c r="A55" s="42"/>
      <c r="B55" s="11" t="s">
        <v>9</v>
      </c>
      <c r="C55" s="12" t="s">
        <v>10</v>
      </c>
      <c r="D55" s="13" t="s">
        <v>11</v>
      </c>
      <c r="E55" s="13" t="s">
        <v>12</v>
      </c>
      <c r="F55" s="13" t="s">
        <v>13</v>
      </c>
      <c r="G55" s="13" t="s">
        <v>14</v>
      </c>
      <c r="H55" s="13" t="s">
        <v>15</v>
      </c>
      <c r="I55" s="13" t="s">
        <v>16</v>
      </c>
      <c r="J55" s="13" t="s">
        <v>17</v>
      </c>
      <c r="K55" s="13" t="s">
        <v>18</v>
      </c>
      <c r="L55" s="13" t="s">
        <v>19</v>
      </c>
      <c r="M55" s="13" t="s">
        <v>20</v>
      </c>
      <c r="N55" s="14" t="s">
        <v>29</v>
      </c>
    </row>
    <row r="56" spans="1:14" x14ac:dyDescent="0.25">
      <c r="A56" s="1" t="s">
        <v>2</v>
      </c>
      <c r="B56" s="33">
        <f>IFERROR(VLOOKUP(A56,'[1]11'!$T$3:$Y$32,2,FALSE),0)</f>
        <v>29</v>
      </c>
      <c r="C56" s="33">
        <f>IFERROR(VLOOKUP(A56,'[1]11'!$T$3:$Y$32,3,FALSE),0)</f>
        <v>17</v>
      </c>
      <c r="D56" s="33">
        <f>IFERROR(VLOOKUP(A56,'[1]11'!$T$3:$Y$32,4,FALSE),0)</f>
        <v>29</v>
      </c>
      <c r="E56" s="33">
        <f>IFERROR(VLOOKUP(A56,'[1]11'!$T$3:$Y$32,5,FALSE),0)</f>
        <v>43</v>
      </c>
      <c r="F56" s="33"/>
      <c r="G56" s="33"/>
      <c r="H56" s="33"/>
      <c r="I56" s="33"/>
      <c r="J56" s="33"/>
      <c r="K56" s="33"/>
      <c r="L56" s="33"/>
      <c r="M56" s="33"/>
      <c r="N56" s="33">
        <f>SUM(B56:M56)</f>
        <v>118</v>
      </c>
    </row>
    <row r="57" spans="1:14" x14ac:dyDescent="0.25">
      <c r="A57" s="1" t="s">
        <v>30</v>
      </c>
      <c r="B57" s="33">
        <f>IFERROR(VLOOKUP(A57,'[1]11'!$T$3:$Y$32,2,FALSE),0)</f>
        <v>0</v>
      </c>
      <c r="C57" s="33">
        <f>IFERROR(VLOOKUP(A57,'[1]11'!$T$3:$Y$32,3,FALSE),0)</f>
        <v>0</v>
      </c>
      <c r="D57" s="33">
        <f>IFERROR(VLOOKUP(A57,'[1]11'!$T$3:$Y$32,4,FALSE),0)</f>
        <v>0</v>
      </c>
      <c r="E57" s="33">
        <f>IFERROR(VLOOKUP(A57,'[1]11'!$T$3:$Y$32,5,FALSE),0)</f>
        <v>0</v>
      </c>
      <c r="F57" s="33"/>
      <c r="G57" s="33"/>
      <c r="H57" s="33"/>
      <c r="I57" s="33"/>
      <c r="J57" s="33"/>
      <c r="K57" s="33"/>
      <c r="L57" s="33"/>
      <c r="M57" s="33"/>
      <c r="N57" s="33">
        <f t="shared" ref="N57:N69" si="24">SUM(B57:M57)</f>
        <v>0</v>
      </c>
    </row>
    <row r="58" spans="1:14" x14ac:dyDescent="0.25">
      <c r="A58" s="2" t="s">
        <v>3</v>
      </c>
      <c r="B58" s="33">
        <f>IFERROR(VLOOKUP(A58,'[1]11'!$T$3:$Y$32,2,FALSE),0)</f>
        <v>0</v>
      </c>
      <c r="C58" s="33">
        <f>IFERROR(VLOOKUP(A58,'[1]11'!$T$3:$Y$32,3,FALSE),0)</f>
        <v>3</v>
      </c>
      <c r="D58" s="33">
        <f>IFERROR(VLOOKUP(A58,'[1]11'!$T$3:$Y$32,4,FALSE),0)</f>
        <v>1</v>
      </c>
      <c r="E58" s="33">
        <f>IFERROR(VLOOKUP(A58,'[1]11'!$T$3:$Y$32,5,FALSE),0)</f>
        <v>6</v>
      </c>
      <c r="F58" s="33"/>
      <c r="G58" s="33"/>
      <c r="H58" s="33"/>
      <c r="I58" s="33"/>
      <c r="J58" s="33"/>
      <c r="K58" s="33"/>
      <c r="L58" s="33"/>
      <c r="M58" s="33"/>
      <c r="N58" s="33">
        <f t="shared" si="24"/>
        <v>10</v>
      </c>
    </row>
    <row r="59" spans="1:14" x14ac:dyDescent="0.25">
      <c r="A59" s="2" t="s">
        <v>31</v>
      </c>
      <c r="B59" s="33">
        <f>IFERROR(VLOOKUP(A59,'[1]11'!$T$3:$Y$32,2,FALSE),0)</f>
        <v>0</v>
      </c>
      <c r="C59" s="33">
        <f>IFERROR(VLOOKUP(A59,'[1]11'!$T$3:$Y$32,3,FALSE),0)</f>
        <v>0</v>
      </c>
      <c r="D59" s="33">
        <f>IFERROR(VLOOKUP(A59,'[1]11'!$T$3:$Y$32,4,FALSE),0)</f>
        <v>0</v>
      </c>
      <c r="E59" s="33">
        <f>IFERROR(VLOOKUP(A59,'[1]11'!$T$3:$Y$32,5,FALSE),0)</f>
        <v>0</v>
      </c>
      <c r="F59" s="33"/>
      <c r="G59" s="33"/>
      <c r="H59" s="33"/>
      <c r="I59" s="33"/>
      <c r="J59" s="33"/>
      <c r="K59" s="33"/>
      <c r="L59" s="33"/>
      <c r="M59" s="33"/>
      <c r="N59" s="33">
        <f t="shared" si="24"/>
        <v>0</v>
      </c>
    </row>
    <row r="60" spans="1:14" x14ac:dyDescent="0.25">
      <c r="A60" s="2" t="s">
        <v>32</v>
      </c>
      <c r="B60" s="33">
        <f>IFERROR(VLOOKUP(A60,'[1]11'!$T$3:$Y$32,2,FALSE),0)</f>
        <v>0</v>
      </c>
      <c r="C60" s="33">
        <f>IFERROR(VLOOKUP(A60,'[1]11'!$T$3:$Y$32,3,FALSE),0)</f>
        <v>0</v>
      </c>
      <c r="D60" s="33">
        <f>IFERROR(VLOOKUP(A60,'[1]11'!$T$3:$Y$32,4,FALSE),0)</f>
        <v>0</v>
      </c>
      <c r="E60" s="33">
        <f>IFERROR(VLOOKUP(A60,'[1]11'!$T$3:$Y$32,5,FALSE),0)</f>
        <v>0</v>
      </c>
      <c r="F60" s="33"/>
      <c r="G60" s="33"/>
      <c r="H60" s="33"/>
      <c r="I60" s="33"/>
      <c r="J60" s="33"/>
      <c r="K60" s="33"/>
      <c r="L60" s="33"/>
      <c r="M60" s="33"/>
      <c r="N60" s="33">
        <f t="shared" si="24"/>
        <v>0</v>
      </c>
    </row>
    <row r="61" spans="1:14" x14ac:dyDescent="0.25">
      <c r="A61" s="2" t="s">
        <v>33</v>
      </c>
      <c r="B61" s="33">
        <f>IFERROR(VLOOKUP(A61,'[1]11'!$T$3:$Y$32,2,FALSE),0)</f>
        <v>8</v>
      </c>
      <c r="C61" s="33">
        <f>IFERROR(VLOOKUP(A61,'[1]11'!$T$3:$Y$32,3,FALSE),0)</f>
        <v>4</v>
      </c>
      <c r="D61" s="33">
        <f>IFERROR(VLOOKUP(A61,'[1]11'!$T$3:$Y$32,4,FALSE),0)</f>
        <v>5</v>
      </c>
      <c r="E61" s="33">
        <f>IFERROR(VLOOKUP(A61,'[1]11'!$T$3:$Y$32,5,FALSE),0)</f>
        <v>7</v>
      </c>
      <c r="F61" s="33"/>
      <c r="G61" s="33"/>
      <c r="H61" s="33"/>
      <c r="I61" s="33"/>
      <c r="J61" s="33"/>
      <c r="K61" s="33"/>
      <c r="L61" s="33"/>
      <c r="M61" s="33"/>
      <c r="N61" s="33">
        <f t="shared" si="24"/>
        <v>24</v>
      </c>
    </row>
    <row r="62" spans="1:14" x14ac:dyDescent="0.25">
      <c r="A62" s="3" t="s">
        <v>8</v>
      </c>
      <c r="B62" s="33">
        <f>IFERROR(VLOOKUP(A62,'[1]11'!$T$3:$Y$32,2,FALSE),0)</f>
        <v>0</v>
      </c>
      <c r="C62" s="33">
        <f>IFERROR(VLOOKUP(A62,'[1]11'!$T$3:$Y$32,3,FALSE),0)</f>
        <v>0</v>
      </c>
      <c r="D62" s="34">
        <f>IFERROR(VLOOKUP(A62,'[1]11'!$T$3:$Y$32,4,FALSE),0)</f>
        <v>0</v>
      </c>
      <c r="E62" s="34">
        <f>IFERROR(VLOOKUP(A62,'[1]11'!$T$3:$Y$32,5,FALSE),0)</f>
        <v>0</v>
      </c>
      <c r="F62" s="34"/>
      <c r="G62" s="34"/>
      <c r="H62" s="34"/>
      <c r="I62" s="34"/>
      <c r="J62" s="34"/>
      <c r="K62" s="34"/>
      <c r="L62" s="34"/>
      <c r="M62" s="34"/>
      <c r="N62" s="33">
        <f t="shared" si="24"/>
        <v>0</v>
      </c>
    </row>
    <row r="63" spans="1:14" x14ac:dyDescent="0.25">
      <c r="A63" s="1" t="s">
        <v>34</v>
      </c>
      <c r="B63" s="33">
        <f>IFERROR(VLOOKUP(A63,'[1]11'!$T$3:$Y$32,2,FALSE),0)</f>
        <v>0</v>
      </c>
      <c r="C63" s="33">
        <f>IFERROR(VLOOKUP(A63,'[1]11'!$T$3:$Y$32,3,FALSE),0)</f>
        <v>0</v>
      </c>
      <c r="D63" s="33">
        <f>IFERROR(VLOOKUP(A63,'[1]11'!$T$3:$Y$32,4,FALSE),0)</f>
        <v>0</v>
      </c>
      <c r="E63" s="33">
        <f>IFERROR(VLOOKUP(A63,'[1]11'!$T$3:$Y$32,5,FALSE),0)</f>
        <v>0</v>
      </c>
      <c r="F63" s="33"/>
      <c r="G63" s="33"/>
      <c r="H63" s="33"/>
      <c r="I63" s="33"/>
      <c r="J63" s="33"/>
      <c r="K63" s="33"/>
      <c r="L63" s="33"/>
      <c r="M63" s="33"/>
      <c r="N63" s="33">
        <f t="shared" si="24"/>
        <v>0</v>
      </c>
    </row>
    <row r="64" spans="1:14" x14ac:dyDescent="0.25">
      <c r="A64" s="3" t="s">
        <v>7</v>
      </c>
      <c r="B64" s="33">
        <f>IFERROR(VLOOKUP(A64,'[1]11'!$T$3:$Y$32,2,FALSE),0)</f>
        <v>0</v>
      </c>
      <c r="C64" s="33">
        <f>IFERROR(VLOOKUP(A64,'[1]11'!$T$3:$Y$32,3,FALSE),0)</f>
        <v>0</v>
      </c>
      <c r="D64" s="34">
        <f>IFERROR(VLOOKUP(A64,'[1]11'!$T$3:$Y$32,4,FALSE),0)</f>
        <v>0</v>
      </c>
      <c r="E64" s="34">
        <f>IFERROR(VLOOKUP(A64,'[1]11'!$T$3:$Y$32,5,FALSE),0)</f>
        <v>0</v>
      </c>
      <c r="F64" s="34"/>
      <c r="G64" s="34"/>
      <c r="H64" s="34"/>
      <c r="I64" s="34"/>
      <c r="J64" s="34"/>
      <c r="K64" s="34"/>
      <c r="L64" s="34"/>
      <c r="M64" s="34"/>
      <c r="N64" s="33">
        <f t="shared" si="24"/>
        <v>0</v>
      </c>
    </row>
    <row r="65" spans="1:14" x14ac:dyDescent="0.25">
      <c r="A65" s="7" t="s">
        <v>6</v>
      </c>
      <c r="B65" s="33">
        <f>IFERROR(VLOOKUP(A65,'[1]11'!$T$3:$Y$32,2,FALSE),0)</f>
        <v>2</v>
      </c>
      <c r="C65" s="33">
        <f>IFERROR(VLOOKUP(A65,'[1]11'!$T$3:$Y$32,3,FALSE),0)</f>
        <v>1</v>
      </c>
      <c r="D65" s="34">
        <f>IFERROR(VLOOKUP(A65,'[1]11'!$T$3:$Y$32,4,FALSE),0)</f>
        <v>3</v>
      </c>
      <c r="E65" s="33">
        <f>IFERROR(VLOOKUP(A65,'[1]11'!$T$3:$Y$32,5,FALSE),0)</f>
        <v>4</v>
      </c>
      <c r="F65" s="33"/>
      <c r="G65" s="33"/>
      <c r="H65" s="33"/>
      <c r="I65" s="33"/>
      <c r="J65" s="33"/>
      <c r="K65" s="33"/>
      <c r="L65" s="33"/>
      <c r="M65" s="33"/>
      <c r="N65" s="33">
        <f t="shared" si="24"/>
        <v>10</v>
      </c>
    </row>
    <row r="66" spans="1:14" x14ac:dyDescent="0.25">
      <c r="A66" s="1" t="s">
        <v>4</v>
      </c>
      <c r="B66" s="33">
        <f>IFERROR(VLOOKUP(A66,'[1]11'!$T$3:$Y$32,2,FALSE),0)</f>
        <v>9</v>
      </c>
      <c r="C66" s="33">
        <f>IFERROR(VLOOKUP(A66,'[1]11'!$T$3:$Y$32,3,FALSE),0)</f>
        <v>15</v>
      </c>
      <c r="D66" s="34">
        <f>IFERROR(VLOOKUP(A66,'[1]11'!$T$3:$Y$32,4,FALSE),0)</f>
        <v>21</v>
      </c>
      <c r="E66" s="33">
        <f>IFERROR(VLOOKUP(A66,'[1]11'!$T$3:$Y$32,5,FALSE),0)</f>
        <v>22</v>
      </c>
      <c r="F66" s="33"/>
      <c r="G66" s="33"/>
      <c r="H66" s="33"/>
      <c r="I66" s="33"/>
      <c r="J66" s="33"/>
      <c r="K66" s="33"/>
      <c r="L66" s="33"/>
      <c r="M66" s="33"/>
      <c r="N66" s="33">
        <f t="shared" si="24"/>
        <v>67</v>
      </c>
    </row>
    <row r="67" spans="1:14" x14ac:dyDescent="0.25">
      <c r="A67" s="3" t="s">
        <v>28</v>
      </c>
      <c r="B67" s="36">
        <f>IFERROR(VLOOKUP(A67,'[1]11'!$T$3:$Y$32,2,FALSE),0)</f>
        <v>2</v>
      </c>
      <c r="C67" s="36">
        <f>IFERROR(VLOOKUP(A67,'[1]11'!$T$3:$Y$32,3,FALSE),0)</f>
        <v>0</v>
      </c>
      <c r="D67" s="36">
        <f>IFERROR(VLOOKUP(A67,'[1]11'!$T$3:$Y$32,4,FALSE),0)</f>
        <v>19</v>
      </c>
      <c r="E67" s="36">
        <f>IFERROR(VLOOKUP(A67,'[1]11'!$T$3:$Y$32,5,FALSE),0)</f>
        <v>0</v>
      </c>
      <c r="F67" s="36"/>
      <c r="G67" s="36"/>
      <c r="H67" s="36"/>
      <c r="I67" s="36"/>
      <c r="J67" s="36"/>
      <c r="K67" s="36"/>
      <c r="L67" s="36"/>
      <c r="M67" s="36"/>
      <c r="N67" s="33">
        <f t="shared" si="24"/>
        <v>21</v>
      </c>
    </row>
    <row r="68" spans="1:14" x14ac:dyDescent="0.25">
      <c r="A68" s="3" t="s">
        <v>27</v>
      </c>
      <c r="B68" s="36">
        <f>IFERROR(VLOOKUP(A68,'[1]11'!$T$3:$Y$32,2,FALSE),0)</f>
        <v>32</v>
      </c>
      <c r="C68" s="36">
        <f>IFERROR(VLOOKUP(A68,'[1]11'!$T$3:$Y$32,3,FALSE),0)</f>
        <v>4</v>
      </c>
      <c r="D68" s="36">
        <f>IFERROR(VLOOKUP(A68,'[1]11'!$T$3:$Y$32,4,FALSE),0)</f>
        <v>44</v>
      </c>
      <c r="E68" s="36">
        <f>IFERROR(VLOOKUP(A68,'[1]11'!$T$3:$Y$32,5,FALSE),0)</f>
        <v>48</v>
      </c>
      <c r="F68" s="36"/>
      <c r="G68" s="36"/>
      <c r="H68" s="36"/>
      <c r="I68" s="36"/>
      <c r="J68" s="36"/>
      <c r="K68" s="36"/>
      <c r="L68" s="36"/>
      <c r="M68" s="36"/>
      <c r="N68" s="33">
        <f t="shared" si="24"/>
        <v>128</v>
      </c>
    </row>
    <row r="69" spans="1:14" ht="15.75" thickBot="1" x14ac:dyDescent="0.3">
      <c r="A69" s="3" t="s">
        <v>5</v>
      </c>
      <c r="B69" s="36">
        <f>IFERROR(VLOOKUP(A69,'[1]11'!$T$3:$Y$32,2,FALSE),0)</f>
        <v>0</v>
      </c>
      <c r="C69" s="36">
        <f>IFERROR(VLOOKUP(A69,'[1]11'!$T$3:$Y$32,3,FALSE),0)</f>
        <v>0</v>
      </c>
      <c r="D69" s="36">
        <f>IFERROR(VLOOKUP(A69,'[1]11'!$T$3:$Y$32,4,FALSE),0)</f>
        <v>0</v>
      </c>
      <c r="E69" s="36">
        <f>IFERROR(VLOOKUP(A69,'[1]11'!$T$3:$Y$32,5,FALSE),0)</f>
        <v>0</v>
      </c>
      <c r="F69" s="36"/>
      <c r="G69" s="36"/>
      <c r="H69" s="36"/>
      <c r="I69" s="36"/>
      <c r="J69" s="36"/>
      <c r="K69" s="36"/>
      <c r="L69" s="36"/>
      <c r="M69" s="36"/>
      <c r="N69" s="33">
        <f t="shared" si="24"/>
        <v>0</v>
      </c>
    </row>
    <row r="70" spans="1:14" x14ac:dyDescent="0.25">
      <c r="A70" s="16" t="s">
        <v>35</v>
      </c>
      <c r="B70" s="36"/>
      <c r="C70" s="36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</row>
    <row r="71" spans="1:14" x14ac:dyDescent="0.25">
      <c r="A71" s="3" t="s">
        <v>36</v>
      </c>
      <c r="B71" s="36">
        <f>IFERROR(VLOOKUP(A71,'[1]11'!$T$3:$Y$32,2,FALSE),0)</f>
        <v>9</v>
      </c>
      <c r="C71" s="36">
        <f>IFERROR(VLOOKUP(A71,'[1]11'!$T$3:$Y$32,3,FALSE),0)</f>
        <v>15</v>
      </c>
      <c r="D71" s="36">
        <f>IFERROR(VLOOKUP(A71,'[1]11'!$T$3:$Y$32,4,FALSE),0)</f>
        <v>21</v>
      </c>
      <c r="E71" s="36">
        <f>IFERROR(VLOOKUP(A71,'[1]11'!$T$3:$Y$32,5,FALSE),0)</f>
        <v>22</v>
      </c>
      <c r="F71" s="36"/>
      <c r="G71" s="36"/>
      <c r="H71" s="36"/>
      <c r="I71" s="36"/>
      <c r="J71" s="36"/>
      <c r="K71" s="36"/>
      <c r="L71" s="36"/>
      <c r="M71" s="36"/>
      <c r="N71" s="37">
        <f>SUM(B71:M71)</f>
        <v>67</v>
      </c>
    </row>
    <row r="72" spans="1:14" x14ac:dyDescent="0.25">
      <c r="A72" s="3" t="s">
        <v>37</v>
      </c>
      <c r="B72" s="36">
        <f>IFERROR(VLOOKUP(A72,'[1]11'!$T$3:$Y$32,2,FALSE),0)</f>
        <v>0</v>
      </c>
      <c r="C72" s="36">
        <f>IFERROR(VLOOKUP(A72,'[1]11'!$T$3:$Y$32,3,FALSE),0)</f>
        <v>0</v>
      </c>
      <c r="D72" s="36">
        <f>IFERROR(VLOOKUP(A72,'[1]11'!$T$3:$Y$32,4,FALSE),0)</f>
        <v>0</v>
      </c>
      <c r="E72" s="36">
        <f>IFERROR(VLOOKUP(A72,'[1]11'!$T$3:$Y$32,5,FALSE),0)</f>
        <v>0</v>
      </c>
      <c r="F72" s="36"/>
      <c r="G72" s="36"/>
      <c r="H72" s="36"/>
      <c r="I72" s="36"/>
      <c r="J72" s="36"/>
      <c r="K72" s="36"/>
      <c r="L72" s="36"/>
      <c r="M72" s="36"/>
      <c r="N72" s="37">
        <f t="shared" ref="N72:N75" si="25">SUM(B72:M72)</f>
        <v>0</v>
      </c>
    </row>
    <row r="73" spans="1:14" x14ac:dyDescent="0.25">
      <c r="A73" s="3" t="s">
        <v>38</v>
      </c>
      <c r="B73" s="36">
        <f>IFERROR(VLOOKUP(A73,'[1]11'!$T$3:$Y$32,2,FALSE),0)</f>
        <v>2</v>
      </c>
      <c r="C73" s="36">
        <f>IFERROR(VLOOKUP(A73,'[1]11'!$T$3:$Y$32,3,FALSE),0)</f>
        <v>0</v>
      </c>
      <c r="D73" s="36">
        <f>IFERROR(VLOOKUP(A73,'[1]11'!$T$3:$Y$32,4,FALSE),0)</f>
        <v>3</v>
      </c>
      <c r="E73" s="36">
        <f>IFERROR(VLOOKUP(A73,'[1]11'!$T$3:$Y$32,5,FALSE),0)</f>
        <v>4</v>
      </c>
      <c r="F73" s="36"/>
      <c r="G73" s="36"/>
      <c r="H73" s="36"/>
      <c r="I73" s="36"/>
      <c r="J73" s="36"/>
      <c r="K73" s="36"/>
      <c r="L73" s="36"/>
      <c r="M73" s="36"/>
      <c r="N73" s="37">
        <f t="shared" si="25"/>
        <v>9</v>
      </c>
    </row>
    <row r="74" spans="1:14" x14ac:dyDescent="0.25">
      <c r="A74" s="3" t="s">
        <v>39</v>
      </c>
      <c r="B74" s="36">
        <f>IFERROR(VLOOKUP(A74,'[1]11'!$T$3:$Y$32,2,FALSE),0)</f>
        <v>0</v>
      </c>
      <c r="C74" s="36">
        <f>IFERROR(VLOOKUP(A74,'[1]11'!$T$3:$Y$32,3,FALSE),0)</f>
        <v>0</v>
      </c>
      <c r="D74" s="36">
        <f>IFERROR(VLOOKUP(A74,'[1]11'!$T$3:$Y$32,4,FALSE),0)</f>
        <v>0</v>
      </c>
      <c r="E74" s="36">
        <f>IFERROR(VLOOKUP(A74,'[1]11'!$T$3:$Y$32,5,FALSE),0)</f>
        <v>0</v>
      </c>
      <c r="F74" s="36"/>
      <c r="G74" s="36"/>
      <c r="H74" s="36"/>
      <c r="I74" s="36"/>
      <c r="J74" s="36"/>
      <c r="K74" s="36"/>
      <c r="L74" s="36"/>
      <c r="M74" s="36"/>
      <c r="N74" s="37">
        <f t="shared" si="25"/>
        <v>0</v>
      </c>
    </row>
    <row r="75" spans="1:14" x14ac:dyDescent="0.25">
      <c r="A75" s="3" t="s">
        <v>40</v>
      </c>
      <c r="B75" s="36">
        <f>IFERROR(VLOOKUP(A75,'[1]11'!$T$3:$Y$32,2,FALSE),0)</f>
        <v>0</v>
      </c>
      <c r="C75" s="36">
        <f>IFERROR(VLOOKUP(A75,'[1]11'!$T$3:$Y$32,3,FALSE),0)</f>
        <v>0</v>
      </c>
      <c r="D75" s="36">
        <f>IFERROR(VLOOKUP(A75,'[1]11'!$T$3:$Y$32,4,FALSE),0)</f>
        <v>0</v>
      </c>
      <c r="E75" s="36">
        <f>IFERROR(VLOOKUP(A75,'[1]11'!$T$3:$Y$32,5,FALSE),0)</f>
        <v>0</v>
      </c>
      <c r="F75" s="36"/>
      <c r="G75" s="36"/>
      <c r="H75" s="36"/>
      <c r="I75" s="36"/>
      <c r="J75" s="36"/>
      <c r="K75" s="36"/>
      <c r="L75" s="36"/>
      <c r="M75" s="36"/>
      <c r="N75" s="37">
        <f t="shared" si="25"/>
        <v>0</v>
      </c>
    </row>
    <row r="76" spans="1:14" x14ac:dyDescent="0.25">
      <c r="A76" s="3" t="s">
        <v>41</v>
      </c>
      <c r="B76" s="36">
        <f>IFERROR(VLOOKUP(A76,'[1]11'!$T$3:$Y$32,2,FALSE),0)</f>
        <v>30</v>
      </c>
      <c r="C76" s="36">
        <f>IFERROR(VLOOKUP(A76,'[1]11'!$T$3:$Y$32,3,FALSE),0)</f>
        <v>0</v>
      </c>
      <c r="D76" s="36">
        <f>IFERROR(VLOOKUP(A76,'[1]11'!$T$3:$Y$32,4,FALSE),0)</f>
        <v>32</v>
      </c>
      <c r="E76" s="36">
        <f>IFERROR(VLOOKUP(A76,'[1]11'!$T$3:$Y$32,5,FALSE),0)</f>
        <v>48</v>
      </c>
      <c r="F76" s="36"/>
      <c r="G76" s="36"/>
      <c r="H76" s="36"/>
      <c r="I76" s="36"/>
      <c r="J76" s="36"/>
      <c r="K76" s="36"/>
      <c r="L76" s="36"/>
      <c r="M76" s="36"/>
      <c r="N76" s="37">
        <f>SUM(B76:M76)</f>
        <v>110</v>
      </c>
    </row>
    <row r="78" spans="1:14" ht="15.75" thickBot="1" x14ac:dyDescent="0.3"/>
    <row r="79" spans="1:14" x14ac:dyDescent="0.25">
      <c r="A79" s="40" t="s">
        <v>0</v>
      </c>
      <c r="B79" s="43" t="s">
        <v>92</v>
      </c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5"/>
    </row>
    <row r="80" spans="1:14" ht="15.75" thickBot="1" x14ac:dyDescent="0.3">
      <c r="A80" s="41"/>
      <c r="B80" s="46"/>
      <c r="C80" s="47"/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8"/>
    </row>
    <row r="81" spans="1:14" ht="15.75" thickBot="1" x14ac:dyDescent="0.3">
      <c r="A81" s="42"/>
      <c r="B81" s="11" t="s">
        <v>9</v>
      </c>
      <c r="C81" s="12" t="s">
        <v>10</v>
      </c>
      <c r="D81" s="13" t="s">
        <v>11</v>
      </c>
      <c r="E81" s="13" t="s">
        <v>12</v>
      </c>
      <c r="F81" s="13" t="s">
        <v>13</v>
      </c>
      <c r="G81" s="13" t="s">
        <v>14</v>
      </c>
      <c r="H81" s="13" t="s">
        <v>15</v>
      </c>
      <c r="I81" s="13" t="s">
        <v>16</v>
      </c>
      <c r="J81" s="13" t="s">
        <v>17</v>
      </c>
      <c r="K81" s="13" t="s">
        <v>18</v>
      </c>
      <c r="L81" s="13" t="s">
        <v>19</v>
      </c>
      <c r="M81" s="13" t="s">
        <v>20</v>
      </c>
      <c r="N81" s="14" t="s">
        <v>29</v>
      </c>
    </row>
    <row r="82" spans="1:14" x14ac:dyDescent="0.25">
      <c r="A82" s="1" t="s">
        <v>2</v>
      </c>
      <c r="B82" s="33">
        <f>IFERROR(VLOOKUP(A82,'[1]11'!$AG$3:$AL$52,2,FALSE),0)</f>
        <v>379</v>
      </c>
      <c r="C82" s="33">
        <f>IFERROR(VLOOKUP(A82,'[1]11'!$AG$3:$AL$52,3,FALSE),0)</f>
        <v>253</v>
      </c>
      <c r="D82" s="33">
        <f>IFERROR(VLOOKUP(A82,'[1]11'!$AG$3:$AL$52,4,FALSE),0)</f>
        <v>356</v>
      </c>
      <c r="E82" s="33">
        <f>IFERROR(VLOOKUP(A82,'[1]11'!$AG$3:$AL$52,5,FALSE),0)</f>
        <v>380</v>
      </c>
      <c r="F82" s="33"/>
      <c r="G82" s="33"/>
      <c r="H82" s="33"/>
      <c r="I82" s="33"/>
      <c r="J82" s="33"/>
      <c r="K82" s="33"/>
      <c r="L82" s="33"/>
      <c r="M82" s="33"/>
      <c r="N82" s="33">
        <f>SUM(B82:M82)</f>
        <v>1368</v>
      </c>
    </row>
    <row r="83" spans="1:14" x14ac:dyDescent="0.25">
      <c r="A83" s="1" t="s">
        <v>30</v>
      </c>
      <c r="B83" s="33">
        <f>IFERROR(VLOOKUP(A83,'[1]11'!$AG$3:$AL$52,2,FALSE),0)</f>
        <v>0</v>
      </c>
      <c r="C83" s="33">
        <f>IFERROR(VLOOKUP(A83,'[1]11'!$AG$3:$AL$52,3,FALSE),0)</f>
        <v>0</v>
      </c>
      <c r="D83" s="33">
        <f>IFERROR(VLOOKUP(A83,'[1]11'!$AG$3:$AL$52,4,FALSE),0)</f>
        <v>0</v>
      </c>
      <c r="E83" s="33">
        <f>IFERROR(VLOOKUP(A83,'[1]11'!$AG$3:$AL$52,5,FALSE),0)</f>
        <v>0</v>
      </c>
      <c r="F83" s="33"/>
      <c r="G83" s="33"/>
      <c r="H83" s="33"/>
      <c r="I83" s="33"/>
      <c r="J83" s="33"/>
      <c r="K83" s="33"/>
      <c r="L83" s="33"/>
      <c r="M83" s="33"/>
      <c r="N83" s="33">
        <f t="shared" ref="N83:N95" si="26">SUM(B83:M83)</f>
        <v>0</v>
      </c>
    </row>
    <row r="84" spans="1:14" x14ac:dyDescent="0.25">
      <c r="A84" s="2" t="s">
        <v>3</v>
      </c>
      <c r="B84" s="33">
        <f>IFERROR(VLOOKUP(A84,'[1]11'!$AG$3:$AL$52,2,FALSE),0)</f>
        <v>418</v>
      </c>
      <c r="C84" s="33">
        <f>IFERROR(VLOOKUP(A84,'[1]11'!$AG$3:$AL$52,3,FALSE),0)</f>
        <v>232</v>
      </c>
      <c r="D84" s="33">
        <f>IFERROR(VLOOKUP(A84,'[1]11'!$AG$3:$AL$52,4,FALSE),0)</f>
        <v>416</v>
      </c>
      <c r="E84" s="33">
        <f>IFERROR(VLOOKUP(A84,'[1]11'!$AG$3:$AL$52,5,FALSE),0)</f>
        <v>367</v>
      </c>
      <c r="F84" s="33"/>
      <c r="G84" s="33"/>
      <c r="H84" s="33"/>
      <c r="I84" s="33"/>
      <c r="J84" s="33"/>
      <c r="K84" s="33"/>
      <c r="L84" s="33"/>
      <c r="M84" s="33"/>
      <c r="N84" s="33">
        <f t="shared" si="26"/>
        <v>1433</v>
      </c>
    </row>
    <row r="85" spans="1:14" x14ac:dyDescent="0.25">
      <c r="A85" s="2" t="s">
        <v>31</v>
      </c>
      <c r="B85" s="33">
        <f>IFERROR(VLOOKUP(A85,'[1]11'!$AG$3:$AL$52,2,FALSE),0)</f>
        <v>0</v>
      </c>
      <c r="C85" s="33">
        <f>IFERROR(VLOOKUP(A85,'[1]11'!$AG$3:$AL$52,3,FALSE),0)</f>
        <v>0</v>
      </c>
      <c r="D85" s="33">
        <f>IFERROR(VLOOKUP(A85,'[1]11'!$AG$3:$AL$52,4,FALSE),0)</f>
        <v>0</v>
      </c>
      <c r="E85" s="33">
        <f>IFERROR(VLOOKUP(A85,'[1]11'!$AG$3:$AL$52,5,FALSE),0)</f>
        <v>0</v>
      </c>
      <c r="F85" s="33"/>
      <c r="G85" s="33"/>
      <c r="H85" s="33"/>
      <c r="I85" s="33"/>
      <c r="J85" s="33"/>
      <c r="K85" s="33"/>
      <c r="L85" s="33"/>
      <c r="M85" s="33"/>
      <c r="N85" s="33">
        <f t="shared" si="26"/>
        <v>0</v>
      </c>
    </row>
    <row r="86" spans="1:14" x14ac:dyDescent="0.25">
      <c r="A86" s="2" t="s">
        <v>32</v>
      </c>
      <c r="B86" s="33">
        <f>IFERROR(VLOOKUP(A86,'[1]11'!$AG$3:$AL$52,2,FALSE),0)</f>
        <v>14</v>
      </c>
      <c r="C86" s="33">
        <f>IFERROR(VLOOKUP(A86,'[1]11'!$AG$3:$AL$52,3,FALSE),0)</f>
        <v>13</v>
      </c>
      <c r="D86" s="33">
        <f>IFERROR(VLOOKUP(A86,'[1]11'!$AG$3:$AL$52,4,FALSE),0)</f>
        <v>31</v>
      </c>
      <c r="E86" s="33">
        <f>IFERROR(VLOOKUP(A86,'[1]11'!$AG$3:$AL$52,5,FALSE),0)</f>
        <v>27</v>
      </c>
      <c r="F86" s="33"/>
      <c r="G86" s="33"/>
      <c r="H86" s="33"/>
      <c r="I86" s="33"/>
      <c r="J86" s="33"/>
      <c r="K86" s="33"/>
      <c r="L86" s="33"/>
      <c r="M86" s="33"/>
      <c r="N86" s="33">
        <f t="shared" si="26"/>
        <v>85</v>
      </c>
    </row>
    <row r="87" spans="1:14" x14ac:dyDescent="0.25">
      <c r="A87" s="2" t="s">
        <v>33</v>
      </c>
      <c r="B87" s="33">
        <f>IFERROR(VLOOKUP(A87,'[1]11'!$AG$3:$AL$52,2,FALSE),0)</f>
        <v>118</v>
      </c>
      <c r="C87" s="33">
        <f>IFERROR(VLOOKUP(A87,'[1]11'!$AG$3:$AL$52,3,FALSE),0)</f>
        <v>93</v>
      </c>
      <c r="D87" s="33">
        <f>IFERROR(VLOOKUP(A87,'[1]11'!$AG$3:$AL$52,4,FALSE),0)</f>
        <v>153</v>
      </c>
      <c r="E87" s="33">
        <f>IFERROR(VLOOKUP(A87,'[1]11'!$AG$3:$AL$52,5,FALSE),0)</f>
        <v>144</v>
      </c>
      <c r="F87" s="33"/>
      <c r="G87" s="33"/>
      <c r="H87" s="33"/>
      <c r="I87" s="33"/>
      <c r="J87" s="33"/>
      <c r="K87" s="33"/>
      <c r="L87" s="33"/>
      <c r="M87" s="33"/>
      <c r="N87" s="33">
        <f t="shared" si="26"/>
        <v>508</v>
      </c>
    </row>
    <row r="88" spans="1:14" x14ac:dyDescent="0.25">
      <c r="A88" s="3" t="s">
        <v>8</v>
      </c>
      <c r="B88" s="33">
        <f>IFERROR(VLOOKUP(A88,'[1]11'!$AG$3:$AL$52,2,FALSE),0)</f>
        <v>6</v>
      </c>
      <c r="C88" s="33">
        <f>IFERROR(VLOOKUP(A88,'[1]11'!$AG$3:$AL$52,3,FALSE),0)</f>
        <v>0</v>
      </c>
      <c r="D88" s="34">
        <f>IFERROR(VLOOKUP(A88,'[1]11'!$AG$3:$AL$52,4,FALSE),0)</f>
        <v>0</v>
      </c>
      <c r="E88" s="34">
        <f>IFERROR(VLOOKUP(A88,'[1]11'!$AG$3:$AL$52,5,FALSE),0)</f>
        <v>9</v>
      </c>
      <c r="F88" s="34"/>
      <c r="G88" s="34"/>
      <c r="H88" s="34"/>
      <c r="I88" s="34"/>
      <c r="J88" s="34"/>
      <c r="K88" s="34"/>
      <c r="L88" s="34"/>
      <c r="M88" s="34"/>
      <c r="N88" s="33">
        <f t="shared" si="26"/>
        <v>15</v>
      </c>
    </row>
    <row r="89" spans="1:14" x14ac:dyDescent="0.25">
      <c r="A89" s="1" t="s">
        <v>34</v>
      </c>
      <c r="B89" s="33">
        <f>IFERROR(VLOOKUP(A89,'[1]11'!$AG$3:$AL$52,2,FALSE),0)</f>
        <v>0</v>
      </c>
      <c r="C89" s="33">
        <f>IFERROR(VLOOKUP(A89,'[1]11'!$AG$3:$AL$52,3,FALSE),0)</f>
        <v>0</v>
      </c>
      <c r="D89" s="33">
        <f>IFERROR(VLOOKUP(A89,'[1]11'!$AG$3:$AL$52,4,FALSE),0)</f>
        <v>0</v>
      </c>
      <c r="E89" s="33">
        <f>IFERROR(VLOOKUP(A89,'[1]11'!$AG$3:$AL$52,5,FALSE),0)</f>
        <v>0</v>
      </c>
      <c r="F89" s="33"/>
      <c r="G89" s="33"/>
      <c r="H89" s="33"/>
      <c r="I89" s="33"/>
      <c r="J89" s="33"/>
      <c r="K89" s="33"/>
      <c r="L89" s="33"/>
      <c r="M89" s="33"/>
      <c r="N89" s="33">
        <f t="shared" si="26"/>
        <v>0</v>
      </c>
    </row>
    <row r="90" spans="1:14" x14ac:dyDescent="0.25">
      <c r="A90" s="3" t="s">
        <v>7</v>
      </c>
      <c r="B90" s="33">
        <f>IFERROR(VLOOKUP(A90,'[1]11'!$AG$3:$AL$52,2,FALSE),0)</f>
        <v>0</v>
      </c>
      <c r="C90" s="33">
        <f>IFERROR(VLOOKUP(A90,'[1]11'!$AG$3:$AL$52,3,FALSE),0)</f>
        <v>0</v>
      </c>
      <c r="D90" s="34">
        <f>IFERROR(VLOOKUP(A90,'[1]11'!$AG$3:$AL$52,4,FALSE),0)</f>
        <v>0</v>
      </c>
      <c r="E90" s="34">
        <f>IFERROR(VLOOKUP(A90,'[1]11'!$AG$3:$AL$52,5,FALSE),0)</f>
        <v>0</v>
      </c>
      <c r="F90" s="34"/>
      <c r="G90" s="34"/>
      <c r="H90" s="34"/>
      <c r="I90" s="34"/>
      <c r="J90" s="34"/>
      <c r="K90" s="34"/>
      <c r="L90" s="34"/>
      <c r="M90" s="34"/>
      <c r="N90" s="33">
        <f t="shared" si="26"/>
        <v>0</v>
      </c>
    </row>
    <row r="91" spans="1:14" x14ac:dyDescent="0.25">
      <c r="A91" s="7" t="s">
        <v>6</v>
      </c>
      <c r="B91" s="33">
        <f>IFERROR(VLOOKUP(A91,'[1]11'!$AG$3:$AL$52,2,FALSE),0)</f>
        <v>127</v>
      </c>
      <c r="C91" s="33">
        <f>IFERROR(VLOOKUP(A91,'[1]11'!$AG$3:$AL$52,3,FALSE),0)</f>
        <v>135</v>
      </c>
      <c r="D91" s="34">
        <f>IFERROR(VLOOKUP(A91,'[1]11'!$AG$3:$AL$52,4,FALSE),0)</f>
        <v>135</v>
      </c>
      <c r="E91" s="33">
        <f>IFERROR(VLOOKUP(A91,'[1]11'!$AG$3:$AL$52,5,FALSE),0)</f>
        <v>100</v>
      </c>
      <c r="F91" s="33"/>
      <c r="G91" s="33"/>
      <c r="H91" s="33"/>
      <c r="I91" s="33"/>
      <c r="J91" s="33"/>
      <c r="K91" s="33"/>
      <c r="L91" s="33"/>
      <c r="M91" s="33"/>
      <c r="N91" s="33">
        <f t="shared" si="26"/>
        <v>497</v>
      </c>
    </row>
    <row r="92" spans="1:14" x14ac:dyDescent="0.25">
      <c r="A92" s="1" t="s">
        <v>4</v>
      </c>
      <c r="B92" s="33">
        <f>IFERROR(VLOOKUP(A92,'[1]11'!$AG$3:$AL$52,2,FALSE),0)</f>
        <v>120</v>
      </c>
      <c r="C92" s="33">
        <f>IFERROR(VLOOKUP(A92,'[1]11'!$AG$3:$AL$52,3,FALSE),0)</f>
        <v>113</v>
      </c>
      <c r="D92" s="34">
        <f>IFERROR(VLOOKUP(A92,'[1]11'!$AG$3:$AL$52,4,FALSE),0)</f>
        <v>129</v>
      </c>
      <c r="E92" s="33">
        <f>IFERROR(VLOOKUP(A92,'[1]11'!$AG$3:$AL$52,5,FALSE),0)</f>
        <v>173</v>
      </c>
      <c r="F92" s="33"/>
      <c r="G92" s="33"/>
      <c r="H92" s="33"/>
      <c r="I92" s="33"/>
      <c r="J92" s="33"/>
      <c r="K92" s="33"/>
      <c r="L92" s="33"/>
      <c r="M92" s="33"/>
      <c r="N92" s="33">
        <f t="shared" si="26"/>
        <v>535</v>
      </c>
    </row>
    <row r="93" spans="1:14" x14ac:dyDescent="0.25">
      <c r="A93" s="3" t="s">
        <v>28</v>
      </c>
      <c r="B93" s="36">
        <f>IFERROR(VLOOKUP(A93,'[1]11'!$AG$3:$AL$52,2,FALSE),0)</f>
        <v>8</v>
      </c>
      <c r="C93" s="36">
        <f>IFERROR(VLOOKUP(A93,'[1]11'!$AG$3:$AL$52,3,FALSE),0)</f>
        <v>1</v>
      </c>
      <c r="D93" s="36">
        <f>IFERROR(VLOOKUP(A93,'[1]11'!$AG$3:$AL$52,4,FALSE),0)</f>
        <v>20</v>
      </c>
      <c r="E93" s="36">
        <f>IFERROR(VLOOKUP(A93,'[1]11'!$AG$3:$AL$52,5,FALSE),0)</f>
        <v>84</v>
      </c>
      <c r="F93" s="36"/>
      <c r="G93" s="36"/>
      <c r="H93" s="36"/>
      <c r="I93" s="36"/>
      <c r="J93" s="36"/>
      <c r="K93" s="36"/>
      <c r="L93" s="36"/>
      <c r="M93" s="36"/>
      <c r="N93" s="33">
        <f t="shared" si="26"/>
        <v>113</v>
      </c>
    </row>
    <row r="94" spans="1:14" x14ac:dyDescent="0.25">
      <c r="A94" s="3" t="s">
        <v>27</v>
      </c>
      <c r="B94" s="36">
        <f>IFERROR(VLOOKUP(A94,'[1]11'!$AG$3:$AL$52,2,FALSE),0)</f>
        <v>57</v>
      </c>
      <c r="C94" s="36">
        <f>IFERROR(VLOOKUP(A94,'[1]11'!$AG$3:$AL$52,3,FALSE),0)</f>
        <v>0</v>
      </c>
      <c r="D94" s="36">
        <f>IFERROR(VLOOKUP(A94,'[1]11'!$AG$3:$AL$52,4,FALSE),0)</f>
        <v>60</v>
      </c>
      <c r="E94" s="36">
        <f>IFERROR(VLOOKUP(A94,'[1]11'!$AG$3:$AL$52,5,FALSE),0)</f>
        <v>67</v>
      </c>
      <c r="F94" s="36"/>
      <c r="G94" s="36"/>
      <c r="H94" s="36"/>
      <c r="I94" s="36"/>
      <c r="J94" s="36"/>
      <c r="K94" s="36"/>
      <c r="L94" s="36"/>
      <c r="M94" s="36"/>
      <c r="N94" s="33">
        <f t="shared" si="26"/>
        <v>184</v>
      </c>
    </row>
    <row r="95" spans="1:14" ht="15.75" thickBot="1" x14ac:dyDescent="0.3">
      <c r="A95" s="3" t="s">
        <v>5</v>
      </c>
      <c r="B95" s="36">
        <f>IFERROR(VLOOKUP(A95,'[1]11'!$AG$3:$AL$52,2,FALSE),0)</f>
        <v>0</v>
      </c>
      <c r="C95" s="36">
        <f>IFERROR(VLOOKUP(A95,'[1]11'!$AG$3:$AL$52,3,FALSE),0)</f>
        <v>0</v>
      </c>
      <c r="D95" s="36">
        <f>IFERROR(VLOOKUP(A95,'[1]11'!$AG$3:$AL$52,4,FALSE),0)</f>
        <v>0</v>
      </c>
      <c r="E95" s="36">
        <f>IFERROR(VLOOKUP(A95,'[1]11'!$AG$3:$AL$52,5,FALSE),0)</f>
        <v>0</v>
      </c>
      <c r="F95" s="36"/>
      <c r="G95" s="36"/>
      <c r="H95" s="36"/>
      <c r="I95" s="36"/>
      <c r="J95" s="36"/>
      <c r="K95" s="36"/>
      <c r="L95" s="36"/>
      <c r="M95" s="36"/>
      <c r="N95" s="33">
        <f t="shared" si="26"/>
        <v>0</v>
      </c>
    </row>
    <row r="96" spans="1:14" x14ac:dyDescent="0.25">
      <c r="A96" s="16" t="s">
        <v>35</v>
      </c>
      <c r="B96" s="36"/>
      <c r="C96" s="36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</row>
    <row r="97" spans="1:14" x14ac:dyDescent="0.25">
      <c r="A97" s="3" t="s">
        <v>36</v>
      </c>
      <c r="B97" s="36">
        <f>IFERROR(VLOOKUP(A97,'[1]11'!$AG$3:$AL$52,2,FALSE),0)</f>
        <v>65</v>
      </c>
      <c r="C97" s="36">
        <f>IFERROR(VLOOKUP(A97,'[1]11'!$AG$3:$AL$52,3,FALSE),0)</f>
        <v>90</v>
      </c>
      <c r="D97" s="36">
        <f>IFERROR(VLOOKUP(A97,'[1]11'!$AG$3:$AL$52,4,FALSE),0)</f>
        <v>81</v>
      </c>
      <c r="E97" s="36">
        <f>IFERROR(VLOOKUP(A97,'[1]11'!$AG$3:$AL$52,5,FALSE),0)</f>
        <v>134</v>
      </c>
      <c r="F97" s="36"/>
      <c r="G97" s="36"/>
      <c r="H97" s="36"/>
      <c r="I97" s="36"/>
      <c r="J97" s="36"/>
      <c r="K97" s="36"/>
      <c r="L97" s="36"/>
      <c r="M97" s="36"/>
      <c r="N97" s="37">
        <f>SUM(B97:M97)</f>
        <v>370</v>
      </c>
    </row>
    <row r="98" spans="1:14" x14ac:dyDescent="0.25">
      <c r="A98" s="3" t="s">
        <v>37</v>
      </c>
      <c r="B98" s="36">
        <f>IFERROR(VLOOKUP(A98,'[1]11'!$AG$3:$AL$52,2,FALSE),0)</f>
        <v>0</v>
      </c>
      <c r="C98" s="36">
        <f>IFERROR(VLOOKUP(A98,'[1]11'!$AG$3:$AL$52,3,FALSE),0)</f>
        <v>0</v>
      </c>
      <c r="D98" s="36">
        <f>IFERROR(VLOOKUP(A98,'[1]11'!$AG$3:$AL$52,4,FALSE),0)</f>
        <v>0</v>
      </c>
      <c r="E98" s="36">
        <f>IFERROR(VLOOKUP(A98,'[1]11'!$AG$3:$AL$52,5,FALSE),0)</f>
        <v>0</v>
      </c>
      <c r="F98" s="36"/>
      <c r="G98" s="36"/>
      <c r="H98" s="36"/>
      <c r="I98" s="36"/>
      <c r="J98" s="36"/>
      <c r="K98" s="36"/>
      <c r="L98" s="36"/>
      <c r="M98" s="36"/>
      <c r="N98" s="37">
        <f t="shared" ref="N98:N101" si="27">SUM(B98:M98)</f>
        <v>0</v>
      </c>
    </row>
    <row r="99" spans="1:14" x14ac:dyDescent="0.25">
      <c r="A99" s="3" t="s">
        <v>38</v>
      </c>
      <c r="B99" s="36">
        <f>IFERROR(VLOOKUP(A99,'[1]11'!$AG$3:$AL$52,2,FALSE),0)</f>
        <v>102</v>
      </c>
      <c r="C99" s="36">
        <f>IFERROR(VLOOKUP(A99,'[1]11'!$AG$3:$AL$52,3,FALSE),0)</f>
        <v>119</v>
      </c>
      <c r="D99" s="36">
        <f>IFERROR(VLOOKUP(A99,'[1]11'!$AG$3:$AL$52,4,FALSE),0)</f>
        <v>117</v>
      </c>
      <c r="E99" s="36">
        <f>IFERROR(VLOOKUP(A99,'[1]11'!$AG$3:$AL$52,5,FALSE),0)</f>
        <v>84</v>
      </c>
      <c r="F99" s="36"/>
      <c r="G99" s="36"/>
      <c r="H99" s="36"/>
      <c r="I99" s="36"/>
      <c r="J99" s="36"/>
      <c r="K99" s="36"/>
      <c r="L99" s="36"/>
      <c r="M99" s="36"/>
      <c r="N99" s="37">
        <f t="shared" si="27"/>
        <v>422</v>
      </c>
    </row>
    <row r="100" spans="1:14" x14ac:dyDescent="0.25">
      <c r="A100" s="3" t="s">
        <v>39</v>
      </c>
      <c r="B100" s="36">
        <f>IFERROR(VLOOKUP(A100,'[1]11'!$AG$3:$AL$52,2,FALSE),0)</f>
        <v>0</v>
      </c>
      <c r="C100" s="36">
        <f>IFERROR(VLOOKUP(A100,'[1]11'!$AG$3:$AL$52,3,FALSE),0)</f>
        <v>0</v>
      </c>
      <c r="D100" s="36">
        <f>IFERROR(VLOOKUP(A100,'[1]11'!$AG$3:$AL$52,4,FALSE),0)</f>
        <v>0</v>
      </c>
      <c r="E100" s="36">
        <f>IFERROR(VLOOKUP(A100,'[1]11'!$AG$3:$AL$52,5,FALSE),0)</f>
        <v>0</v>
      </c>
      <c r="F100" s="36"/>
      <c r="G100" s="36"/>
      <c r="H100" s="36"/>
      <c r="I100" s="36"/>
      <c r="J100" s="36"/>
      <c r="K100" s="36"/>
      <c r="L100" s="36"/>
      <c r="M100" s="36"/>
      <c r="N100" s="37">
        <f t="shared" si="27"/>
        <v>0</v>
      </c>
    </row>
    <row r="101" spans="1:14" x14ac:dyDescent="0.25">
      <c r="A101" s="3" t="s">
        <v>40</v>
      </c>
      <c r="B101" s="36">
        <f>IFERROR(VLOOKUP(A101,'[1]11'!$AG$3:$AL$52,2,FALSE),0)</f>
        <v>0</v>
      </c>
      <c r="C101" s="36">
        <f>IFERROR(VLOOKUP(A101,'[1]11'!$AG$3:$AL$52,3,FALSE),0)</f>
        <v>0</v>
      </c>
      <c r="D101" s="36">
        <f>IFERROR(VLOOKUP(A101,'[1]11'!$AG$3:$AL$52,4,FALSE),0)</f>
        <v>0</v>
      </c>
      <c r="E101" s="36">
        <f>IFERROR(VLOOKUP(A101,'[1]11'!$AG$3:$AL$52,5,FALSE),0)</f>
        <v>0</v>
      </c>
      <c r="F101" s="36"/>
      <c r="G101" s="36"/>
      <c r="H101" s="36"/>
      <c r="I101" s="36"/>
      <c r="J101" s="36"/>
      <c r="K101" s="36"/>
      <c r="L101" s="36"/>
      <c r="M101" s="36"/>
      <c r="N101" s="37">
        <f t="shared" si="27"/>
        <v>0</v>
      </c>
    </row>
    <row r="102" spans="1:14" x14ac:dyDescent="0.25">
      <c r="A102" s="3" t="s">
        <v>41</v>
      </c>
      <c r="B102" s="36">
        <f>IFERROR(VLOOKUP(A102,'[1]11'!$AG$3:$AL$52,2,FALSE),0)</f>
        <v>57</v>
      </c>
      <c r="C102" s="36">
        <f>IFERROR(VLOOKUP(A102,'[1]11'!$AG$3:$AL$52,3,FALSE),0)</f>
        <v>0</v>
      </c>
      <c r="D102" s="36">
        <f>IFERROR(VLOOKUP(A102,'[1]11'!$AG$3:$AL$52,4,FALSE),0)</f>
        <v>60</v>
      </c>
      <c r="E102" s="36">
        <f>IFERROR(VLOOKUP(A102,'[1]11'!$AG$3:$AL$52,5,FALSE),0)</f>
        <v>67</v>
      </c>
      <c r="F102" s="36"/>
      <c r="G102" s="36"/>
      <c r="H102" s="36"/>
      <c r="I102" s="36"/>
      <c r="J102" s="36"/>
      <c r="K102" s="36"/>
      <c r="L102" s="36"/>
      <c r="M102" s="36"/>
      <c r="N102" s="37">
        <f>SUM(B102:M102)</f>
        <v>184</v>
      </c>
    </row>
    <row r="104" spans="1:14" ht="15.75" thickBot="1" x14ac:dyDescent="0.3"/>
    <row r="105" spans="1:14" x14ac:dyDescent="0.25">
      <c r="A105" s="40" t="s">
        <v>0</v>
      </c>
      <c r="B105" s="43" t="s">
        <v>93</v>
      </c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5"/>
    </row>
    <row r="106" spans="1:14" ht="15.75" thickBot="1" x14ac:dyDescent="0.3">
      <c r="A106" s="41"/>
      <c r="B106" s="46"/>
      <c r="C106" s="47"/>
      <c r="D106" s="47"/>
      <c r="E106" s="47"/>
      <c r="F106" s="47"/>
      <c r="G106" s="47"/>
      <c r="H106" s="47"/>
      <c r="I106" s="47"/>
      <c r="J106" s="47"/>
      <c r="K106" s="47"/>
      <c r="L106" s="47"/>
      <c r="M106" s="47"/>
      <c r="N106" s="48"/>
    </row>
    <row r="107" spans="1:14" ht="15.75" thickBot="1" x14ac:dyDescent="0.3">
      <c r="A107" s="42"/>
      <c r="B107" s="11" t="s">
        <v>9</v>
      </c>
      <c r="C107" s="12" t="s">
        <v>10</v>
      </c>
      <c r="D107" s="13" t="s">
        <v>11</v>
      </c>
      <c r="E107" s="13" t="s">
        <v>12</v>
      </c>
      <c r="F107" s="13" t="s">
        <v>13</v>
      </c>
      <c r="G107" s="13" t="s">
        <v>14</v>
      </c>
      <c r="H107" s="13" t="s">
        <v>15</v>
      </c>
      <c r="I107" s="13" t="s">
        <v>16</v>
      </c>
      <c r="J107" s="13" t="s">
        <v>17</v>
      </c>
      <c r="K107" s="13" t="s">
        <v>18</v>
      </c>
      <c r="L107" s="13" t="s">
        <v>19</v>
      </c>
      <c r="M107" s="13" t="s">
        <v>20</v>
      </c>
      <c r="N107" s="14" t="s">
        <v>29</v>
      </c>
    </row>
    <row r="108" spans="1:14" x14ac:dyDescent="0.25">
      <c r="A108" s="1" t="s">
        <v>2</v>
      </c>
      <c r="B108" s="33">
        <f>IFERROR(VLOOKUP(A108,'[1]11'!$AT$3:$AY$32,2,FALSE),0)</f>
        <v>64</v>
      </c>
      <c r="C108" s="33">
        <f>IFERROR(VLOOKUP(A108,'[1]11'!$AT$3:$AY$32,3,FALSE),0)</f>
        <v>44</v>
      </c>
      <c r="D108" s="33">
        <f>IFERROR(VLOOKUP(A108,'[1]11'!$AT$3:$AY$32,4,FALSE),0)</f>
        <v>41</v>
      </c>
      <c r="E108" s="33">
        <f>IFERROR(VLOOKUP(A108,'[1]11'!$AT$3:$AY$32,5,FALSE),0)</f>
        <v>30</v>
      </c>
      <c r="F108" s="33"/>
      <c r="G108" s="33"/>
      <c r="H108" s="33"/>
      <c r="I108" s="33"/>
      <c r="J108" s="33"/>
      <c r="K108" s="33"/>
      <c r="L108" s="33"/>
      <c r="M108" s="33"/>
      <c r="N108" s="33">
        <f>SUM(B108:M108)</f>
        <v>179</v>
      </c>
    </row>
    <row r="109" spans="1:14" x14ac:dyDescent="0.25">
      <c r="A109" s="1" t="s">
        <v>30</v>
      </c>
      <c r="B109" s="33">
        <f>IFERROR(VLOOKUP(A109,'[1]11'!$AT$3:$AY$32,2,FALSE),0)</f>
        <v>0</v>
      </c>
      <c r="C109" s="33">
        <f>IFERROR(VLOOKUP(A109,'[1]11'!$AT$3:$AY$32,3,FALSE),0)</f>
        <v>0</v>
      </c>
      <c r="D109" s="33">
        <f>IFERROR(VLOOKUP(A109,'[1]11'!$AT$3:$AY$32,4,FALSE),0)</f>
        <v>0</v>
      </c>
      <c r="E109" s="33">
        <f>IFERROR(VLOOKUP(A109,'[1]11'!$AT$3:$AY$32,5,FALSE),0)</f>
        <v>0</v>
      </c>
      <c r="F109" s="33"/>
      <c r="G109" s="33"/>
      <c r="H109" s="33"/>
      <c r="I109" s="33"/>
      <c r="J109" s="33"/>
      <c r="K109" s="33"/>
      <c r="L109" s="33"/>
      <c r="M109" s="33"/>
      <c r="N109" s="33">
        <f t="shared" ref="N109:N121" si="28">SUM(B109:M109)</f>
        <v>0</v>
      </c>
    </row>
    <row r="110" spans="1:14" x14ac:dyDescent="0.25">
      <c r="A110" s="2" t="s">
        <v>3</v>
      </c>
      <c r="B110" s="33">
        <f>IFERROR(VLOOKUP(A110,'[1]11'!$AT$3:$AY$32,2,FALSE),0)</f>
        <v>47</v>
      </c>
      <c r="C110" s="33">
        <f>IFERROR(VLOOKUP(A110,'[1]11'!$AT$3:$AY$32,3,FALSE),0)</f>
        <v>97</v>
      </c>
      <c r="D110" s="33">
        <f>IFERROR(VLOOKUP(A110,'[1]11'!$AT$3:$AY$32,4,FALSE),0)</f>
        <v>63</v>
      </c>
      <c r="E110" s="33">
        <f>IFERROR(VLOOKUP(A110,'[1]11'!$AT$3:$AY$32,5,FALSE),0)</f>
        <v>72</v>
      </c>
      <c r="F110" s="33"/>
      <c r="G110" s="33"/>
      <c r="H110" s="33"/>
      <c r="I110" s="33"/>
      <c r="J110" s="33"/>
      <c r="K110" s="33"/>
      <c r="L110" s="33"/>
      <c r="M110" s="33"/>
      <c r="N110" s="33">
        <f t="shared" si="28"/>
        <v>279</v>
      </c>
    </row>
    <row r="111" spans="1:14" x14ac:dyDescent="0.25">
      <c r="A111" s="2" t="s">
        <v>31</v>
      </c>
      <c r="B111" s="33">
        <f>IFERROR(VLOOKUP(A111,'[1]11'!$AT$3:$AY$32,2,FALSE),0)</f>
        <v>1</v>
      </c>
      <c r="C111" s="33">
        <f>IFERROR(VLOOKUP(A111,'[1]11'!$AT$3:$AY$32,3,FALSE),0)</f>
        <v>0</v>
      </c>
      <c r="D111" s="33">
        <f>IFERROR(VLOOKUP(A111,'[1]11'!$AT$3:$AY$32,4,FALSE),0)</f>
        <v>0</v>
      </c>
      <c r="E111" s="33">
        <f>IFERROR(VLOOKUP(A111,'[1]11'!$AT$3:$AY$32,5,FALSE),0)</f>
        <v>0</v>
      </c>
      <c r="F111" s="33"/>
      <c r="G111" s="33"/>
      <c r="H111" s="33"/>
      <c r="I111" s="33"/>
      <c r="J111" s="33"/>
      <c r="K111" s="33"/>
      <c r="L111" s="33"/>
      <c r="M111" s="33"/>
      <c r="N111" s="33">
        <f t="shared" si="28"/>
        <v>1</v>
      </c>
    </row>
    <row r="112" spans="1:14" x14ac:dyDescent="0.25">
      <c r="A112" s="2" t="s">
        <v>32</v>
      </c>
      <c r="B112" s="33">
        <f>IFERROR(VLOOKUP(A112,'[1]11'!$AT$3:$AY$32,2,FALSE),0)</f>
        <v>0</v>
      </c>
      <c r="C112" s="33">
        <f>IFERROR(VLOOKUP(A112,'[1]11'!$AT$3:$AY$32,3,FALSE),0)</f>
        <v>0</v>
      </c>
      <c r="D112" s="33">
        <f>IFERROR(VLOOKUP(A112,'[1]11'!$AT$3:$AY$32,4,FALSE),0)</f>
        <v>0</v>
      </c>
      <c r="E112" s="33">
        <f>IFERROR(VLOOKUP(A112,'[1]11'!$AT$3:$AY$32,5,FALSE),0)</f>
        <v>0</v>
      </c>
      <c r="F112" s="33"/>
      <c r="G112" s="33"/>
      <c r="H112" s="33"/>
      <c r="I112" s="33"/>
      <c r="J112" s="33"/>
      <c r="K112" s="33"/>
      <c r="L112" s="33"/>
      <c r="M112" s="33"/>
      <c r="N112" s="33">
        <f t="shared" si="28"/>
        <v>0</v>
      </c>
    </row>
    <row r="113" spans="1:14" x14ac:dyDescent="0.25">
      <c r="A113" s="2" t="s">
        <v>33</v>
      </c>
      <c r="B113" s="33">
        <f>IFERROR(VLOOKUP(A113,'[1]11'!$AT$3:$AY$32,2,FALSE),0)</f>
        <v>72</v>
      </c>
      <c r="C113" s="33">
        <f>IFERROR(VLOOKUP(A113,'[1]11'!$AT$3:$AY$32,3,FALSE),0)</f>
        <v>72</v>
      </c>
      <c r="D113" s="33">
        <f>IFERROR(VLOOKUP(A113,'[1]11'!$AT$3:$AY$32,4,FALSE),0)</f>
        <v>77</v>
      </c>
      <c r="E113" s="33">
        <f>IFERROR(VLOOKUP(A113,'[1]11'!$AT$3:$AY$32,5,FALSE),0)</f>
        <v>85</v>
      </c>
      <c r="F113" s="33"/>
      <c r="G113" s="33"/>
      <c r="H113" s="33"/>
      <c r="I113" s="33"/>
      <c r="J113" s="33"/>
      <c r="K113" s="33"/>
      <c r="L113" s="33"/>
      <c r="M113" s="33"/>
      <c r="N113" s="33">
        <f t="shared" si="28"/>
        <v>306</v>
      </c>
    </row>
    <row r="114" spans="1:14" x14ac:dyDescent="0.25">
      <c r="A114" s="3" t="s">
        <v>8</v>
      </c>
      <c r="B114" s="33">
        <f>IFERROR(VLOOKUP(A114,'[1]11'!$AT$3:$AY$32,2,FALSE),0)</f>
        <v>0</v>
      </c>
      <c r="C114" s="33">
        <f>IFERROR(VLOOKUP(A114,'[1]11'!$AT$3:$AY$32,3,FALSE),0)</f>
        <v>0</v>
      </c>
      <c r="D114" s="34">
        <f>IFERROR(VLOOKUP(A114,'[1]11'!$AT$3:$AY$32,4,FALSE),0)</f>
        <v>0</v>
      </c>
      <c r="E114" s="34">
        <f>IFERROR(VLOOKUP(A114,'[1]11'!$AT$3:$AY$32,5,FALSE),0)</f>
        <v>0</v>
      </c>
      <c r="F114" s="34"/>
      <c r="G114" s="34"/>
      <c r="H114" s="34"/>
      <c r="I114" s="34"/>
      <c r="J114" s="34"/>
      <c r="K114" s="34"/>
      <c r="L114" s="34"/>
      <c r="M114" s="34"/>
      <c r="N114" s="33">
        <f t="shared" si="28"/>
        <v>0</v>
      </c>
    </row>
    <row r="115" spans="1:14" x14ac:dyDescent="0.25">
      <c r="A115" s="1" t="s">
        <v>34</v>
      </c>
      <c r="B115" s="33">
        <f>IFERROR(VLOOKUP(A115,'[1]11'!$AT$3:$AY$32,2,FALSE),0)</f>
        <v>0</v>
      </c>
      <c r="C115" s="33">
        <f>IFERROR(VLOOKUP(A115,'[1]11'!$AT$3:$AY$32,3,FALSE),0)</f>
        <v>0</v>
      </c>
      <c r="D115" s="33">
        <f>IFERROR(VLOOKUP(A115,'[1]11'!$AT$3:$AY$32,4,FALSE),0)</f>
        <v>0</v>
      </c>
      <c r="E115" s="33">
        <f>IFERROR(VLOOKUP(A115,'[1]11'!$AT$3:$AY$32,5,FALSE),0)</f>
        <v>0</v>
      </c>
      <c r="F115" s="33"/>
      <c r="G115" s="33"/>
      <c r="H115" s="33"/>
      <c r="I115" s="33"/>
      <c r="J115" s="33"/>
      <c r="K115" s="33"/>
      <c r="L115" s="33"/>
      <c r="M115" s="33"/>
      <c r="N115" s="33">
        <f t="shared" si="28"/>
        <v>0</v>
      </c>
    </row>
    <row r="116" spans="1:14" x14ac:dyDescent="0.25">
      <c r="A116" s="3" t="s">
        <v>7</v>
      </c>
      <c r="B116" s="33">
        <f>IFERROR(VLOOKUP(A116,'[1]11'!$AT$3:$AY$32,2,FALSE),0)</f>
        <v>0</v>
      </c>
      <c r="C116" s="33">
        <f>IFERROR(VLOOKUP(A116,'[1]11'!$AT$3:$AY$32,3,FALSE),0)</f>
        <v>0</v>
      </c>
      <c r="D116" s="34">
        <f>IFERROR(VLOOKUP(A116,'[1]11'!$AT$3:$AY$32,4,FALSE),0)</f>
        <v>0</v>
      </c>
      <c r="E116" s="34">
        <f>IFERROR(VLOOKUP(A116,'[1]11'!$AT$3:$AY$32,5,FALSE),0)</f>
        <v>0</v>
      </c>
      <c r="F116" s="34"/>
      <c r="G116" s="34"/>
      <c r="H116" s="34"/>
      <c r="I116" s="34"/>
      <c r="J116" s="34"/>
      <c r="K116" s="34"/>
      <c r="L116" s="34"/>
      <c r="M116" s="34"/>
      <c r="N116" s="33">
        <f t="shared" si="28"/>
        <v>0</v>
      </c>
    </row>
    <row r="117" spans="1:14" x14ac:dyDescent="0.25">
      <c r="A117" s="7" t="s">
        <v>6</v>
      </c>
      <c r="B117" s="33">
        <f>IFERROR(VLOOKUP(A117,'[1]11'!$AT$3:$AY$32,2,FALSE),0)</f>
        <v>0</v>
      </c>
      <c r="C117" s="33">
        <f>IFERROR(VLOOKUP(A117,'[1]11'!$AT$3:$AY$32,3,FALSE),0)</f>
        <v>4</v>
      </c>
      <c r="D117" s="34">
        <f>IFERROR(VLOOKUP(A117,'[1]11'!$AT$3:$AY$32,4,FALSE),0)</f>
        <v>16</v>
      </c>
      <c r="E117" s="33">
        <f>IFERROR(VLOOKUP(A117,'[1]11'!$AT$3:$AY$32,5,FALSE),0)</f>
        <v>0</v>
      </c>
      <c r="F117" s="33"/>
      <c r="G117" s="33"/>
      <c r="H117" s="33"/>
      <c r="I117" s="33"/>
      <c r="J117" s="33"/>
      <c r="K117" s="33"/>
      <c r="L117" s="33"/>
      <c r="M117" s="33"/>
      <c r="N117" s="33">
        <f t="shared" si="28"/>
        <v>20</v>
      </c>
    </row>
    <row r="118" spans="1:14" x14ac:dyDescent="0.25">
      <c r="A118" s="1" t="s">
        <v>4</v>
      </c>
      <c r="B118" s="33">
        <f>IFERROR(VLOOKUP(A118,'[1]11'!$AT$3:$AY$32,2,FALSE),0)</f>
        <v>2</v>
      </c>
      <c r="C118" s="33">
        <f>IFERROR(VLOOKUP(A118,'[1]11'!$AT$3:$AY$32,3,FALSE),0)</f>
        <v>1</v>
      </c>
      <c r="D118" s="34">
        <f>IFERROR(VLOOKUP(A118,'[1]11'!$AT$3:$AY$32,4,FALSE),0)</f>
        <v>11</v>
      </c>
      <c r="E118" s="33">
        <f>IFERROR(VLOOKUP(A118,'[1]11'!$AT$3:$AY$32,5,FALSE),0)</f>
        <v>37</v>
      </c>
      <c r="F118" s="33"/>
      <c r="G118" s="33"/>
      <c r="H118" s="33"/>
      <c r="I118" s="33"/>
      <c r="J118" s="33"/>
      <c r="K118" s="33"/>
      <c r="L118" s="33"/>
      <c r="M118" s="33"/>
      <c r="N118" s="33">
        <f t="shared" si="28"/>
        <v>51</v>
      </c>
    </row>
    <row r="119" spans="1:14" x14ac:dyDescent="0.25">
      <c r="A119" s="3" t="s">
        <v>28</v>
      </c>
      <c r="B119" s="36">
        <f>IFERROR(VLOOKUP(A119,'[1]11'!$AT$3:$AY$32,2,FALSE),0)</f>
        <v>0</v>
      </c>
      <c r="C119" s="36">
        <f>IFERROR(VLOOKUP(A119,'[1]11'!$AT$3:$AY$32,3,FALSE),0)</f>
        <v>0</v>
      </c>
      <c r="D119" s="36">
        <f>IFERROR(VLOOKUP(A119,'[1]11'!$AT$3:$AY$32,4,FALSE),0)</f>
        <v>0</v>
      </c>
      <c r="E119" s="36">
        <f>IFERROR(VLOOKUP(A119,'[1]11'!$AT$3:$AY$32,5,FALSE),0)</f>
        <v>0</v>
      </c>
      <c r="F119" s="36"/>
      <c r="G119" s="36"/>
      <c r="H119" s="36"/>
      <c r="I119" s="36"/>
      <c r="J119" s="36"/>
      <c r="K119" s="36"/>
      <c r="L119" s="36"/>
      <c r="M119" s="36"/>
      <c r="N119" s="33">
        <f t="shared" si="28"/>
        <v>0</v>
      </c>
    </row>
    <row r="120" spans="1:14" x14ac:dyDescent="0.25">
      <c r="A120" s="3" t="s">
        <v>27</v>
      </c>
      <c r="B120" s="36">
        <f>IFERROR(VLOOKUP(A120,'[1]11'!$AT$3:$AY$32,2,FALSE),0)</f>
        <v>0</v>
      </c>
      <c r="C120" s="36">
        <f>IFERROR(VLOOKUP(A120,'[1]11'!$AT$3:$AY$32,3,FALSE),0)</f>
        <v>0</v>
      </c>
      <c r="D120" s="36">
        <f>IFERROR(VLOOKUP(A120,'[1]11'!$AT$3:$AY$32,4,FALSE),0)</f>
        <v>0</v>
      </c>
      <c r="E120" s="36">
        <f>IFERROR(VLOOKUP(A120,'[1]11'!$AT$3:$AY$32,5,FALSE),0)</f>
        <v>0</v>
      </c>
      <c r="F120" s="36"/>
      <c r="G120" s="36"/>
      <c r="H120" s="36"/>
      <c r="I120" s="36"/>
      <c r="J120" s="36"/>
      <c r="K120" s="36"/>
      <c r="L120" s="36"/>
      <c r="M120" s="36"/>
      <c r="N120" s="33">
        <f t="shared" si="28"/>
        <v>0</v>
      </c>
    </row>
    <row r="121" spans="1:14" ht="15.75" thickBot="1" x14ac:dyDescent="0.3">
      <c r="A121" s="3" t="s">
        <v>5</v>
      </c>
      <c r="B121" s="36">
        <f>IFERROR(VLOOKUP(A121,'[1]11'!$AT$3:$AY$32,2,FALSE),0)</f>
        <v>0</v>
      </c>
      <c r="C121" s="36">
        <f>IFERROR(VLOOKUP(A121,'[1]11'!$AT$3:$AY$32,3,FALSE),0)</f>
        <v>0</v>
      </c>
      <c r="D121" s="36">
        <f>IFERROR(VLOOKUP(A121,'[1]11'!$AT$3:$AY$32,4,FALSE),0)</f>
        <v>1</v>
      </c>
      <c r="E121" s="36">
        <f>IFERROR(VLOOKUP(A121,'[1]11'!$AT$3:$AY$32,5,FALSE),0)</f>
        <v>0</v>
      </c>
      <c r="F121" s="36"/>
      <c r="G121" s="36"/>
      <c r="H121" s="36"/>
      <c r="I121" s="36"/>
      <c r="J121" s="36"/>
      <c r="K121" s="36"/>
      <c r="L121" s="36"/>
      <c r="M121" s="36"/>
      <c r="N121" s="33">
        <f t="shared" si="28"/>
        <v>1</v>
      </c>
    </row>
    <row r="122" spans="1:14" x14ac:dyDescent="0.25">
      <c r="A122" s="16" t="s">
        <v>35</v>
      </c>
      <c r="B122" s="36"/>
      <c r="C122" s="36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</row>
    <row r="123" spans="1:14" x14ac:dyDescent="0.25">
      <c r="A123" s="3" t="s">
        <v>36</v>
      </c>
      <c r="B123" s="36">
        <f>IFERROR(VLOOKUP(A123,'[1]11'!$AT$3:$AY$32,2,FALSE),0)</f>
        <v>0</v>
      </c>
      <c r="C123" s="36">
        <f>IFERROR(VLOOKUP(A123,'[1]11'!$AT$3:$AY$32,3,FALSE),0)</f>
        <v>0</v>
      </c>
      <c r="D123" s="36">
        <f>IFERROR(VLOOKUP(A123,'[1]11'!$AT$3:$AY$32,4,FALSE),0)</f>
        <v>11</v>
      </c>
      <c r="E123" s="36">
        <f>IFERROR(VLOOKUP(A123,'[1]11'!$AT$3:$AY$32,5,FALSE),0)</f>
        <v>37</v>
      </c>
      <c r="F123" s="36"/>
      <c r="G123" s="36"/>
      <c r="H123" s="36"/>
      <c r="I123" s="36"/>
      <c r="J123" s="36"/>
      <c r="K123" s="36"/>
      <c r="L123" s="36"/>
      <c r="M123" s="36"/>
      <c r="N123" s="37">
        <f>SUM(B123:M123)</f>
        <v>48</v>
      </c>
    </row>
    <row r="124" spans="1:14" x14ac:dyDescent="0.25">
      <c r="A124" s="3" t="s">
        <v>37</v>
      </c>
      <c r="B124" s="36">
        <f>IFERROR(VLOOKUP(A124,'[1]11'!$AT$3:$AY$32,2,FALSE),0)</f>
        <v>0</v>
      </c>
      <c r="C124" s="36">
        <f>IFERROR(VLOOKUP(A124,'[1]11'!$AT$3:$AY$32,3,FALSE),0)</f>
        <v>0</v>
      </c>
      <c r="D124" s="36">
        <f>IFERROR(VLOOKUP(A124,'[1]11'!$AT$3:$AY$32,4,FALSE),0)</f>
        <v>0</v>
      </c>
      <c r="E124" s="36">
        <f>IFERROR(VLOOKUP(A124,'[1]11'!$AT$3:$AY$32,5,FALSE),0)</f>
        <v>0</v>
      </c>
      <c r="F124" s="36"/>
      <c r="G124" s="36"/>
      <c r="H124" s="36"/>
      <c r="I124" s="36"/>
      <c r="J124" s="36"/>
      <c r="K124" s="36"/>
      <c r="L124" s="36"/>
      <c r="M124" s="36"/>
      <c r="N124" s="37">
        <f t="shared" ref="N124:N127" si="29">SUM(B124:M124)</f>
        <v>0</v>
      </c>
    </row>
    <row r="125" spans="1:14" x14ac:dyDescent="0.25">
      <c r="A125" s="3" t="s">
        <v>38</v>
      </c>
      <c r="B125" s="36">
        <f>IFERROR(VLOOKUP(A125,'[1]11'!$AT$3:$AY$32,2,FALSE),0)</f>
        <v>0</v>
      </c>
      <c r="C125" s="36">
        <f>IFERROR(VLOOKUP(A125,'[1]11'!$AT$3:$AY$32,3,FALSE),0)</f>
        <v>4</v>
      </c>
      <c r="D125" s="36">
        <f>IFERROR(VLOOKUP(A125,'[1]11'!$AT$3:$AY$32,4,FALSE),0)</f>
        <v>16</v>
      </c>
      <c r="E125" s="36">
        <f>IFERROR(VLOOKUP(A125,'[1]11'!$AT$3:$AY$32,5,FALSE),0)</f>
        <v>0</v>
      </c>
      <c r="F125" s="36"/>
      <c r="G125" s="36"/>
      <c r="H125" s="36"/>
      <c r="I125" s="36"/>
      <c r="J125" s="36"/>
      <c r="K125" s="36"/>
      <c r="L125" s="36"/>
      <c r="M125" s="36"/>
      <c r="N125" s="37">
        <f t="shared" si="29"/>
        <v>20</v>
      </c>
    </row>
    <row r="126" spans="1:14" x14ac:dyDescent="0.25">
      <c r="A126" s="3" t="s">
        <v>39</v>
      </c>
      <c r="B126" s="36">
        <f>IFERROR(VLOOKUP(A126,'[1]11'!$AT$3:$AY$32,2,FALSE),0)</f>
        <v>0</v>
      </c>
      <c r="C126" s="36">
        <f>IFERROR(VLOOKUP(A126,'[1]11'!$AT$3:$AY$32,3,FALSE),0)</f>
        <v>0</v>
      </c>
      <c r="D126" s="36">
        <f>IFERROR(VLOOKUP(A126,'[1]11'!$AT$3:$AY$32,4,FALSE),0)</f>
        <v>0</v>
      </c>
      <c r="E126" s="36">
        <f>IFERROR(VLOOKUP(A126,'[1]11'!$AT$3:$AY$32,5,FALSE),0)</f>
        <v>0</v>
      </c>
      <c r="F126" s="36"/>
      <c r="G126" s="36"/>
      <c r="H126" s="36"/>
      <c r="I126" s="36"/>
      <c r="J126" s="36"/>
      <c r="K126" s="36"/>
      <c r="L126" s="36"/>
      <c r="M126" s="36"/>
      <c r="N126" s="37">
        <f t="shared" si="29"/>
        <v>0</v>
      </c>
    </row>
    <row r="127" spans="1:14" x14ac:dyDescent="0.25">
      <c r="A127" s="3" t="s">
        <v>40</v>
      </c>
      <c r="B127" s="36">
        <f>IFERROR(VLOOKUP(A127,'[1]11'!$AT$3:$AY$32,2,FALSE),0)</f>
        <v>0</v>
      </c>
      <c r="C127" s="36">
        <f>IFERROR(VLOOKUP(A127,'[1]11'!$AT$3:$AY$32,3,FALSE),0)</f>
        <v>0</v>
      </c>
      <c r="D127" s="36">
        <f>IFERROR(VLOOKUP(A127,'[1]11'!$AT$3:$AY$32,4,FALSE),0)</f>
        <v>0</v>
      </c>
      <c r="E127" s="36">
        <f>IFERROR(VLOOKUP(A127,'[1]11'!$AT$3:$AY$32,5,FALSE),0)</f>
        <v>0</v>
      </c>
      <c r="F127" s="36"/>
      <c r="G127" s="36"/>
      <c r="H127" s="36"/>
      <c r="I127" s="36"/>
      <c r="J127" s="36"/>
      <c r="K127" s="36"/>
      <c r="L127" s="36"/>
      <c r="M127" s="36"/>
      <c r="N127" s="37">
        <f t="shared" si="29"/>
        <v>0</v>
      </c>
    </row>
    <row r="128" spans="1:14" x14ac:dyDescent="0.25">
      <c r="A128" s="3" t="s">
        <v>41</v>
      </c>
      <c r="B128" s="36">
        <f>IFERROR(VLOOKUP(A128,'[1]11'!$AT$3:$AY$32,2,FALSE),0)</f>
        <v>0</v>
      </c>
      <c r="C128" s="36">
        <f>IFERROR(VLOOKUP(A128,'[1]11'!$AT$3:$AY$32,3,FALSE),0)</f>
        <v>0</v>
      </c>
      <c r="D128" s="36">
        <f>IFERROR(VLOOKUP(A128,'[1]11'!$AT$3:$AY$32,4,FALSE),0)</f>
        <v>0</v>
      </c>
      <c r="E128" s="36">
        <f>IFERROR(VLOOKUP(A128,'[1]11'!$AT$3:$AY$32,5,FALSE),0)</f>
        <v>0</v>
      </c>
      <c r="F128" s="36"/>
      <c r="G128" s="36"/>
      <c r="H128" s="36"/>
      <c r="I128" s="36"/>
      <c r="J128" s="36"/>
      <c r="K128" s="36"/>
      <c r="L128" s="36"/>
      <c r="M128" s="36"/>
      <c r="N128" s="37">
        <f>SUM(B128:M128)</f>
        <v>0</v>
      </c>
    </row>
  </sheetData>
  <mergeCells count="10">
    <mergeCell ref="A79:A81"/>
    <mergeCell ref="B79:N80"/>
    <mergeCell ref="A105:A107"/>
    <mergeCell ref="B105:N106"/>
    <mergeCell ref="A1:A3"/>
    <mergeCell ref="B1:N2"/>
    <mergeCell ref="A27:A29"/>
    <mergeCell ref="B27:N28"/>
    <mergeCell ref="A53:A55"/>
    <mergeCell ref="B53:N5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zoomScale="80" zoomScaleNormal="80" workbookViewId="0">
      <selection sqref="A1:A3"/>
    </sheetView>
  </sheetViews>
  <sheetFormatPr baseColWidth="10" defaultRowHeight="15" x14ac:dyDescent="0.25"/>
  <cols>
    <col min="1" max="1" width="35.85546875" bestFit="1" customWidth="1"/>
    <col min="2" max="2" width="8.85546875" bestFit="1" customWidth="1"/>
    <col min="3" max="3" width="11.5703125" bestFit="1" customWidth="1"/>
    <col min="4" max="4" width="8.85546875" bestFit="1" customWidth="1"/>
    <col min="5" max="6" width="7.42578125" bestFit="1" customWidth="1"/>
    <col min="7" max="7" width="7.28515625" bestFit="1" customWidth="1"/>
    <col min="8" max="8" width="7" bestFit="1" customWidth="1"/>
    <col min="9" max="9" width="9.85546875" bestFit="1" customWidth="1"/>
    <col min="10" max="10" width="9.5703125" bestFit="1" customWidth="1"/>
    <col min="11" max="11" width="11" bestFit="1" customWidth="1"/>
    <col min="12" max="12" width="9.85546875" bestFit="1" customWidth="1"/>
    <col min="13" max="13" width="9.140625" bestFit="1" customWidth="1"/>
  </cols>
  <sheetData>
    <row r="1" spans="1:14" x14ac:dyDescent="0.25">
      <c r="A1" s="40" t="s">
        <v>0</v>
      </c>
      <c r="B1" s="43" t="s">
        <v>79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5"/>
    </row>
    <row r="2" spans="1:14" ht="15.75" thickBot="1" x14ac:dyDescent="0.3">
      <c r="A2" s="41"/>
      <c r="B2" s="46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8"/>
    </row>
    <row r="3" spans="1:14" ht="15.75" thickBot="1" x14ac:dyDescent="0.3">
      <c r="A3" s="42"/>
      <c r="B3" s="11" t="s">
        <v>9</v>
      </c>
      <c r="C3" s="12" t="s">
        <v>10</v>
      </c>
      <c r="D3" s="13" t="s">
        <v>11</v>
      </c>
      <c r="E3" s="13" t="s">
        <v>12</v>
      </c>
      <c r="F3" s="13" t="s">
        <v>13</v>
      </c>
      <c r="G3" s="13" t="s">
        <v>14</v>
      </c>
      <c r="H3" s="13" t="s">
        <v>15</v>
      </c>
      <c r="I3" s="13" t="s">
        <v>16</v>
      </c>
      <c r="J3" s="13" t="s">
        <v>17</v>
      </c>
      <c r="K3" s="13" t="s">
        <v>18</v>
      </c>
      <c r="L3" s="13" t="s">
        <v>19</v>
      </c>
      <c r="M3" s="13" t="s">
        <v>20</v>
      </c>
      <c r="N3" s="14" t="s">
        <v>29</v>
      </c>
    </row>
    <row r="4" spans="1:14" x14ac:dyDescent="0.25">
      <c r="A4" s="1" t="s">
        <v>2</v>
      </c>
      <c r="B4" s="33">
        <f>IFERROR(VLOOKUP(A4,'[1]12'!$G$3:$L$51,2,FALSE),0)</f>
        <v>24</v>
      </c>
      <c r="C4" s="33">
        <f>IFERROR(VLOOKUP(A4,'[1]12'!$G$3:$L$51,3,FALSE),0)</f>
        <v>5</v>
      </c>
      <c r="D4" s="33">
        <f>IFERROR(VLOOKUP(A4,'[1]12'!$G$3:$L$51,4,FALSE),0)</f>
        <v>21</v>
      </c>
      <c r="E4" s="33">
        <f>IFERROR(VLOOKUP(A4,'[1]12'!$G$3:$L$51,5,FALSE),0)</f>
        <v>26</v>
      </c>
      <c r="F4" s="33"/>
      <c r="G4" s="33"/>
      <c r="H4" s="33"/>
      <c r="I4" s="33"/>
      <c r="J4" s="33"/>
      <c r="K4" s="33"/>
      <c r="L4" s="33"/>
      <c r="M4" s="33"/>
      <c r="N4" s="33">
        <f>SUM(B4:M4)</f>
        <v>76</v>
      </c>
    </row>
    <row r="5" spans="1:14" x14ac:dyDescent="0.25">
      <c r="A5" s="1" t="s">
        <v>30</v>
      </c>
      <c r="B5" s="33">
        <f>IFERROR(VLOOKUP(A5,'[1]12'!$G$3:$L$51,2,FALSE),0)</f>
        <v>0</v>
      </c>
      <c r="C5" s="33">
        <f>IFERROR(VLOOKUP(A5,'[1]12'!$G$3:$L$51,3,FALSE),0)</f>
        <v>0</v>
      </c>
      <c r="D5" s="33">
        <f>IFERROR(VLOOKUP(A5,'[1]12'!$G$3:$L$51,4,FALSE),0)</f>
        <v>0</v>
      </c>
      <c r="E5" s="33">
        <f>IFERROR(VLOOKUP(A5,'[1]12'!$G$3:$L$51,5,FALSE),0)</f>
        <v>0</v>
      </c>
      <c r="F5" s="33"/>
      <c r="G5" s="33"/>
      <c r="H5" s="33"/>
      <c r="I5" s="33"/>
      <c r="J5" s="33"/>
      <c r="K5" s="33"/>
      <c r="L5" s="33"/>
      <c r="M5" s="33"/>
      <c r="N5" s="33">
        <f t="shared" ref="N5:N17" si="0">SUM(B5:M5)</f>
        <v>0</v>
      </c>
    </row>
    <row r="6" spans="1:14" x14ac:dyDescent="0.25">
      <c r="A6" s="2" t="s">
        <v>3</v>
      </c>
      <c r="B6" s="33">
        <f>IFERROR(VLOOKUP(A6,'[1]12'!$G$3:$L$51,2,FALSE),0)</f>
        <v>1</v>
      </c>
      <c r="C6" s="33">
        <f>IFERROR(VLOOKUP(A6,'[1]12'!$G$3:$L$51,3,FALSE),0)</f>
        <v>6</v>
      </c>
      <c r="D6" s="33">
        <f>IFERROR(VLOOKUP(A6,'[1]12'!$G$3:$L$51,4,FALSE),0)</f>
        <v>12</v>
      </c>
      <c r="E6" s="33">
        <f>IFERROR(VLOOKUP(A6,'[1]12'!$G$3:$L$51,5,FALSE),0)</f>
        <v>1</v>
      </c>
      <c r="F6" s="33"/>
      <c r="G6" s="33"/>
      <c r="H6" s="33"/>
      <c r="I6" s="33"/>
      <c r="J6" s="33"/>
      <c r="K6" s="33"/>
      <c r="L6" s="33"/>
      <c r="M6" s="33"/>
      <c r="N6" s="33">
        <f t="shared" si="0"/>
        <v>20</v>
      </c>
    </row>
    <row r="7" spans="1:14" x14ac:dyDescent="0.25">
      <c r="A7" s="2" t="s">
        <v>31</v>
      </c>
      <c r="B7" s="33">
        <f>IFERROR(VLOOKUP(A7,'[1]12'!$G$3:$L$51,2,FALSE),0)</f>
        <v>8</v>
      </c>
      <c r="C7" s="33">
        <f>IFERROR(VLOOKUP(A7,'[1]12'!$G$3:$L$51,3,FALSE),0)</f>
        <v>15</v>
      </c>
      <c r="D7" s="33">
        <f>IFERROR(VLOOKUP(A7,'[1]12'!$G$3:$L$51,4,FALSE),0)</f>
        <v>10</v>
      </c>
      <c r="E7" s="33">
        <f>IFERROR(VLOOKUP(A7,'[1]12'!$G$3:$L$51,5,FALSE),0)</f>
        <v>12</v>
      </c>
      <c r="F7" s="33"/>
      <c r="G7" s="33"/>
      <c r="H7" s="33"/>
      <c r="I7" s="33"/>
      <c r="J7" s="33"/>
      <c r="K7" s="33"/>
      <c r="L7" s="33"/>
      <c r="M7" s="33"/>
      <c r="N7" s="33">
        <f t="shared" si="0"/>
        <v>45</v>
      </c>
    </row>
    <row r="8" spans="1:14" x14ac:dyDescent="0.25">
      <c r="A8" s="2" t="s">
        <v>32</v>
      </c>
      <c r="B8" s="33">
        <f>IFERROR(VLOOKUP(A8,'[1]12'!$G$3:$L$51,2,FALSE),0)</f>
        <v>0</v>
      </c>
      <c r="C8" s="33">
        <f>IFERROR(VLOOKUP(A8,'[1]12'!$G$3:$L$51,3,FALSE),0)</f>
        <v>0</v>
      </c>
      <c r="D8" s="33">
        <f>IFERROR(VLOOKUP(A8,'[1]12'!$G$3:$L$51,4,FALSE),0)</f>
        <v>1</v>
      </c>
      <c r="E8" s="33">
        <f>IFERROR(VLOOKUP(A8,'[1]12'!$G$3:$L$51,5,FALSE),0)</f>
        <v>1</v>
      </c>
      <c r="F8" s="33"/>
      <c r="G8" s="33"/>
      <c r="H8" s="33"/>
      <c r="I8" s="33"/>
      <c r="J8" s="33"/>
      <c r="K8" s="33"/>
      <c r="L8" s="33"/>
      <c r="M8" s="33"/>
      <c r="N8" s="33">
        <f t="shared" si="0"/>
        <v>2</v>
      </c>
    </row>
    <row r="9" spans="1:14" x14ac:dyDescent="0.25">
      <c r="A9" s="2" t="s">
        <v>33</v>
      </c>
      <c r="B9" s="33">
        <f>IFERROR(VLOOKUP(A9,'[1]12'!$G$3:$L$51,2,FALSE),0)</f>
        <v>2</v>
      </c>
      <c r="C9" s="33">
        <f>IFERROR(VLOOKUP(A9,'[1]12'!$G$3:$L$51,3,FALSE),0)</f>
        <v>4</v>
      </c>
      <c r="D9" s="33">
        <f>IFERROR(VLOOKUP(A9,'[1]12'!$G$3:$L$51,4,FALSE),0)</f>
        <v>5</v>
      </c>
      <c r="E9" s="33">
        <f>IFERROR(VLOOKUP(A9,'[1]12'!$G$3:$L$51,5,FALSE),0)</f>
        <v>8</v>
      </c>
      <c r="F9" s="33"/>
      <c r="G9" s="33"/>
      <c r="H9" s="33"/>
      <c r="I9" s="33"/>
      <c r="J9" s="33"/>
      <c r="K9" s="33"/>
      <c r="L9" s="33"/>
      <c r="M9" s="33"/>
      <c r="N9" s="33">
        <f t="shared" si="0"/>
        <v>19</v>
      </c>
    </row>
    <row r="10" spans="1:14" x14ac:dyDescent="0.25">
      <c r="A10" s="3" t="s">
        <v>8</v>
      </c>
      <c r="B10" s="33">
        <f>IFERROR(VLOOKUP(A10,'[1]12'!$G$3:$L$51,2,FALSE),0)</f>
        <v>0</v>
      </c>
      <c r="C10" s="33">
        <f>IFERROR(VLOOKUP(A10,'[1]12'!$G$3:$L$51,3,FALSE),0)</f>
        <v>0</v>
      </c>
      <c r="D10" s="34">
        <f>IFERROR(VLOOKUP(A10,'[1]12'!$G$3:$L$51,4,FALSE),0)</f>
        <v>0</v>
      </c>
      <c r="E10" s="34">
        <f>IFERROR(VLOOKUP(A10,'[1]12'!$G$3:$L$51,5,FALSE),0)</f>
        <v>0</v>
      </c>
      <c r="F10" s="34"/>
      <c r="G10" s="34"/>
      <c r="H10" s="34"/>
      <c r="I10" s="34"/>
      <c r="J10" s="34"/>
      <c r="K10" s="34"/>
      <c r="L10" s="34"/>
      <c r="M10" s="34"/>
      <c r="N10" s="33">
        <f t="shared" si="0"/>
        <v>0</v>
      </c>
    </row>
    <row r="11" spans="1:14" x14ac:dyDescent="0.25">
      <c r="A11" s="1" t="s">
        <v>34</v>
      </c>
      <c r="B11" s="33">
        <f>IFERROR(VLOOKUP(A11,'[1]12'!$G$3:$L$51,2,FALSE),0)</f>
        <v>0</v>
      </c>
      <c r="C11" s="33">
        <f>IFERROR(VLOOKUP(A11,'[1]12'!$G$3:$L$51,3,FALSE),0)</f>
        <v>0</v>
      </c>
      <c r="D11" s="33">
        <f>IFERROR(VLOOKUP(A11,'[1]12'!$G$3:$L$51,4,FALSE),0)</f>
        <v>0</v>
      </c>
      <c r="E11" s="33">
        <f>IFERROR(VLOOKUP(A11,'[1]12'!$G$3:$L$51,5,FALSE),0)</f>
        <v>1</v>
      </c>
      <c r="F11" s="33"/>
      <c r="G11" s="33"/>
      <c r="H11" s="33"/>
      <c r="I11" s="33"/>
      <c r="J11" s="33"/>
      <c r="K11" s="33"/>
      <c r="L11" s="33"/>
      <c r="M11" s="33"/>
      <c r="N11" s="33">
        <f t="shared" si="0"/>
        <v>1</v>
      </c>
    </row>
    <row r="12" spans="1:14" x14ac:dyDescent="0.25">
      <c r="A12" s="3" t="s">
        <v>7</v>
      </c>
      <c r="B12" s="33">
        <f>IFERROR(VLOOKUP(A12,'[1]12'!$G$3:$L$51,2,FALSE),0)</f>
        <v>7</v>
      </c>
      <c r="C12" s="33">
        <f>IFERROR(VLOOKUP(A12,'[1]12'!$G$3:$L$51,3,FALSE),0)</f>
        <v>1</v>
      </c>
      <c r="D12" s="34">
        <f>IFERROR(VLOOKUP(A12,'[1]12'!$G$3:$L$51,4,FALSE),0)</f>
        <v>4</v>
      </c>
      <c r="E12" s="34">
        <f>IFERROR(VLOOKUP(A12,'[1]12'!$G$3:$L$51,5,FALSE),0)</f>
        <v>2</v>
      </c>
      <c r="F12" s="34"/>
      <c r="G12" s="34"/>
      <c r="H12" s="34"/>
      <c r="I12" s="34"/>
      <c r="J12" s="34"/>
      <c r="K12" s="34"/>
      <c r="L12" s="34"/>
      <c r="M12" s="34"/>
      <c r="N12" s="33">
        <f t="shared" si="0"/>
        <v>14</v>
      </c>
    </row>
    <row r="13" spans="1:14" x14ac:dyDescent="0.25">
      <c r="A13" s="7" t="s">
        <v>6</v>
      </c>
      <c r="B13" s="33">
        <f>IFERROR(VLOOKUP(A13,'[1]12'!$G$3:$L$51,2,FALSE),0)</f>
        <v>0</v>
      </c>
      <c r="C13" s="33">
        <f>IFERROR(VLOOKUP(A13,'[1]12'!$G$3:$L$51,3,FALSE),0)</f>
        <v>1</v>
      </c>
      <c r="D13" s="34">
        <f>IFERROR(VLOOKUP(A13,'[1]12'!$G$3:$L$51,4,FALSE),0)</f>
        <v>16</v>
      </c>
      <c r="E13" s="33">
        <f>IFERROR(VLOOKUP(A13,'[1]12'!$G$3:$L$51,5,FALSE),0)</f>
        <v>0</v>
      </c>
      <c r="F13" s="33"/>
      <c r="G13" s="33"/>
      <c r="H13" s="33"/>
      <c r="I13" s="33"/>
      <c r="J13" s="33"/>
      <c r="K13" s="33"/>
      <c r="L13" s="33"/>
      <c r="M13" s="33"/>
      <c r="N13" s="33">
        <f t="shared" si="0"/>
        <v>17</v>
      </c>
    </row>
    <row r="14" spans="1:14" x14ac:dyDescent="0.25">
      <c r="A14" s="1" t="s">
        <v>4</v>
      </c>
      <c r="B14" s="33">
        <f>IFERROR(VLOOKUP(A14,'[1]12'!$G$3:$L$51,2,FALSE),0)</f>
        <v>10</v>
      </c>
      <c r="C14" s="33">
        <f>IFERROR(VLOOKUP(A14,'[1]12'!$G$3:$L$51,3,FALSE),0)</f>
        <v>9</v>
      </c>
      <c r="D14" s="34">
        <f>IFERROR(VLOOKUP(A14,'[1]12'!$G$3:$L$51,4,FALSE),0)</f>
        <v>4</v>
      </c>
      <c r="E14" s="33">
        <f>IFERROR(VLOOKUP(A14,'[1]12'!$G$3:$L$51,5,FALSE),0)</f>
        <v>13</v>
      </c>
      <c r="F14" s="33"/>
      <c r="G14" s="33"/>
      <c r="H14" s="33"/>
      <c r="I14" s="33"/>
      <c r="J14" s="33"/>
      <c r="K14" s="33"/>
      <c r="L14" s="33"/>
      <c r="M14" s="33"/>
      <c r="N14" s="33">
        <f t="shared" si="0"/>
        <v>36</v>
      </c>
    </row>
    <row r="15" spans="1:14" x14ac:dyDescent="0.25">
      <c r="A15" s="3" t="s">
        <v>28</v>
      </c>
      <c r="B15" s="36">
        <f>IFERROR(VLOOKUP(A15,'[1]12'!$G$3:$L$51,2,FALSE),0)</f>
        <v>2</v>
      </c>
      <c r="C15" s="36">
        <f>IFERROR(VLOOKUP(A15,'[1]12'!$G$3:$L$51,3,FALSE),0)</f>
        <v>4</v>
      </c>
      <c r="D15" s="36">
        <f>IFERROR(VLOOKUP(A15,'[1]12'!$G$3:$L$51,4,FALSE),0)</f>
        <v>2</v>
      </c>
      <c r="E15" s="36">
        <f>IFERROR(VLOOKUP(A15,'[1]12'!$G$3:$L$51,5,FALSE),0)</f>
        <v>1</v>
      </c>
      <c r="F15" s="36"/>
      <c r="G15" s="36"/>
      <c r="H15" s="36"/>
      <c r="I15" s="36"/>
      <c r="J15" s="36"/>
      <c r="K15" s="36"/>
      <c r="L15" s="36"/>
      <c r="M15" s="36"/>
      <c r="N15" s="33">
        <f t="shared" si="0"/>
        <v>9</v>
      </c>
    </row>
    <row r="16" spans="1:14" x14ac:dyDescent="0.25">
      <c r="A16" s="3" t="s">
        <v>27</v>
      </c>
      <c r="B16" s="36">
        <f>IFERROR(VLOOKUP(A16,'[1]12'!$G$3:$L$51,2,FALSE),0)</f>
        <v>0</v>
      </c>
      <c r="C16" s="36">
        <f>IFERROR(VLOOKUP(A16,'[1]12'!$G$3:$L$51,3,FALSE),0)</f>
        <v>0</v>
      </c>
      <c r="D16" s="36">
        <f>IFERROR(VLOOKUP(A16,'[1]12'!$G$3:$L$51,4,FALSE),0)</f>
        <v>0</v>
      </c>
      <c r="E16" s="36">
        <f>IFERROR(VLOOKUP(A16,'[1]12'!$G$3:$L$51,5,FALSE),0)</f>
        <v>0</v>
      </c>
      <c r="F16" s="36"/>
      <c r="G16" s="36"/>
      <c r="H16" s="36"/>
      <c r="I16" s="36"/>
      <c r="J16" s="36"/>
      <c r="K16" s="36"/>
      <c r="L16" s="36"/>
      <c r="M16" s="36"/>
      <c r="N16" s="33">
        <f t="shared" si="0"/>
        <v>0</v>
      </c>
    </row>
    <row r="17" spans="1:14" ht="15.75" thickBot="1" x14ac:dyDescent="0.3">
      <c r="A17" s="3" t="s">
        <v>5</v>
      </c>
      <c r="B17" s="36">
        <f>IFERROR(VLOOKUP(A17,'[1]12'!$G$3:$L$51,2,FALSE),0)</f>
        <v>0</v>
      </c>
      <c r="C17" s="36">
        <f>IFERROR(VLOOKUP(A17,'[1]12'!$G$3:$L$51,3,FALSE),0)</f>
        <v>0</v>
      </c>
      <c r="D17" s="36">
        <f>IFERROR(VLOOKUP(A17,'[1]12'!$G$3:$L$51,4,FALSE),0)</f>
        <v>0</v>
      </c>
      <c r="E17" s="36">
        <f>IFERROR(VLOOKUP(A17,'[1]12'!$G$3:$L$51,5,FALSE),0)</f>
        <v>0</v>
      </c>
      <c r="F17" s="36"/>
      <c r="G17" s="36"/>
      <c r="H17" s="36"/>
      <c r="I17" s="36"/>
      <c r="J17" s="36"/>
      <c r="K17" s="36"/>
      <c r="L17" s="36"/>
      <c r="M17" s="36"/>
      <c r="N17" s="33">
        <f t="shared" si="0"/>
        <v>0</v>
      </c>
    </row>
    <row r="18" spans="1:14" x14ac:dyDescent="0.25">
      <c r="A18" s="15" t="s">
        <v>35</v>
      </c>
      <c r="B18" s="36"/>
      <c r="C18" s="36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</row>
    <row r="19" spans="1:14" x14ac:dyDescent="0.25">
      <c r="A19" s="3" t="s">
        <v>36</v>
      </c>
      <c r="B19" s="36">
        <f>IFERROR(VLOOKUP(A19,'[1]12'!$G$3:$L$51,2,FALSE),0)</f>
        <v>3</v>
      </c>
      <c r="C19" s="36">
        <f>IFERROR(VLOOKUP(A19,'[1]12'!$G$3:$L$51,3,FALSE),0)</f>
        <v>0</v>
      </c>
      <c r="D19" s="36">
        <f>IFERROR(VLOOKUP(A19,'[1]12'!$G$3:$L$51,4,FALSE),0)</f>
        <v>4</v>
      </c>
      <c r="E19" s="36">
        <f>IFERROR(VLOOKUP(A19,'[1]12'!$G$3:$L$51,5,FALSE),0)</f>
        <v>5</v>
      </c>
      <c r="F19" s="36"/>
      <c r="G19" s="36"/>
      <c r="H19" s="36"/>
      <c r="I19" s="36"/>
      <c r="J19" s="36"/>
      <c r="K19" s="36"/>
      <c r="L19" s="36"/>
      <c r="M19" s="36"/>
      <c r="N19" s="37">
        <f>SUM(B19:M19)</f>
        <v>12</v>
      </c>
    </row>
    <row r="20" spans="1:14" x14ac:dyDescent="0.25">
      <c r="A20" s="3" t="s">
        <v>37</v>
      </c>
      <c r="B20" s="36">
        <f>IFERROR(VLOOKUP(A20,'[1]12'!$G$3:$L$51,2,FALSE),0)</f>
        <v>2</v>
      </c>
      <c r="C20" s="36">
        <f>IFERROR(VLOOKUP(A20,'[1]12'!$G$3:$L$51,3,FALSE),0)</f>
        <v>4</v>
      </c>
      <c r="D20" s="36">
        <f>IFERROR(VLOOKUP(A20,'[1]12'!$G$3:$L$51,4,FALSE),0)</f>
        <v>2</v>
      </c>
      <c r="E20" s="36">
        <f>IFERROR(VLOOKUP(A20,'[1]12'!$G$3:$L$51,5,FALSE),0)</f>
        <v>1</v>
      </c>
      <c r="F20" s="36"/>
      <c r="G20" s="36"/>
      <c r="H20" s="36"/>
      <c r="I20" s="36"/>
      <c r="J20" s="36"/>
      <c r="K20" s="36"/>
      <c r="L20" s="36"/>
      <c r="M20" s="36"/>
      <c r="N20" s="37">
        <f t="shared" ref="N20:N23" si="1">SUM(B20:M20)</f>
        <v>9</v>
      </c>
    </row>
    <row r="21" spans="1:14" x14ac:dyDescent="0.25">
      <c r="A21" s="3" t="s">
        <v>38</v>
      </c>
      <c r="B21" s="36">
        <f>IFERROR(VLOOKUP(A21,'[1]12'!$G$3:$L$51,2,FALSE),0)</f>
        <v>0</v>
      </c>
      <c r="C21" s="36">
        <f>IFERROR(VLOOKUP(A21,'[1]12'!$G$3:$L$51,3,FALSE),0)</f>
        <v>0</v>
      </c>
      <c r="D21" s="36">
        <f>IFERROR(VLOOKUP(A21,'[1]12'!$G$3:$L$51,4,FALSE),0)</f>
        <v>16</v>
      </c>
      <c r="E21" s="36">
        <f>IFERROR(VLOOKUP(A21,'[1]12'!$G$3:$L$51,5,FALSE),0)</f>
        <v>0</v>
      </c>
      <c r="F21" s="36"/>
      <c r="G21" s="36"/>
      <c r="H21" s="36"/>
      <c r="I21" s="36"/>
      <c r="J21" s="36"/>
      <c r="K21" s="36"/>
      <c r="L21" s="36"/>
      <c r="M21" s="36"/>
      <c r="N21" s="37">
        <f t="shared" si="1"/>
        <v>16</v>
      </c>
    </row>
    <row r="22" spans="1:14" x14ac:dyDescent="0.25">
      <c r="A22" s="3" t="s">
        <v>39</v>
      </c>
      <c r="B22" s="36">
        <f>IFERROR(VLOOKUP(A22,'[1]12'!$G$3:$L$51,2,FALSE),0)</f>
        <v>0</v>
      </c>
      <c r="C22" s="36">
        <f>IFERROR(VLOOKUP(A22,'[1]12'!$G$3:$L$51,3,FALSE),0)</f>
        <v>2</v>
      </c>
      <c r="D22" s="36">
        <f>IFERROR(VLOOKUP(A22,'[1]12'!$G$3:$L$51,4,FALSE),0)</f>
        <v>2</v>
      </c>
      <c r="E22" s="36">
        <f>IFERROR(VLOOKUP(A22,'[1]12'!$G$3:$L$51,5,FALSE),0)</f>
        <v>3</v>
      </c>
      <c r="F22" s="36"/>
      <c r="G22" s="36"/>
      <c r="H22" s="36"/>
      <c r="I22" s="36"/>
      <c r="J22" s="36"/>
      <c r="K22" s="36"/>
      <c r="L22" s="36"/>
      <c r="M22" s="36"/>
      <c r="N22" s="37">
        <f t="shared" si="1"/>
        <v>7</v>
      </c>
    </row>
    <row r="23" spans="1:14" x14ac:dyDescent="0.25">
      <c r="A23" s="3" t="s">
        <v>40</v>
      </c>
      <c r="B23" s="36">
        <f>IFERROR(VLOOKUP(A23,'[1]12'!$G$3:$L$51,2,FALSE),0)</f>
        <v>0</v>
      </c>
      <c r="C23" s="36">
        <f>IFERROR(VLOOKUP(A23,'[1]12'!$G$3:$L$51,3,FALSE),0)</f>
        <v>2</v>
      </c>
      <c r="D23" s="36">
        <f>IFERROR(VLOOKUP(A23,'[1]12'!$G$3:$L$51,4,FALSE),0)</f>
        <v>0</v>
      </c>
      <c r="E23" s="36">
        <f>IFERROR(VLOOKUP(A23,'[1]12'!$G$3:$L$51,5,FALSE),0)</f>
        <v>0</v>
      </c>
      <c r="F23" s="36"/>
      <c r="G23" s="36"/>
      <c r="H23" s="36"/>
      <c r="I23" s="36"/>
      <c r="J23" s="36"/>
      <c r="K23" s="36"/>
      <c r="L23" s="36"/>
      <c r="M23" s="36"/>
      <c r="N23" s="37">
        <f t="shared" si="1"/>
        <v>2</v>
      </c>
    </row>
    <row r="24" spans="1:14" x14ac:dyDescent="0.25">
      <c r="A24" s="3" t="s">
        <v>41</v>
      </c>
      <c r="B24" s="36">
        <f>IFERROR(VLOOKUP(A24,'[1]12'!$G$3:$L$51,2,FALSE),0)</f>
        <v>0</v>
      </c>
      <c r="C24" s="36">
        <f>IFERROR(VLOOKUP(A24,'[1]12'!$G$3:$L$51,3,FALSE),0)</f>
        <v>0</v>
      </c>
      <c r="D24" s="36">
        <f>IFERROR(VLOOKUP(A24,'[1]12'!$G$3:$L$51,4,FALSE),0)</f>
        <v>0</v>
      </c>
      <c r="E24" s="36">
        <f>IFERROR(VLOOKUP(A24,'[1]12'!$G$3:$L$51,5,FALSE),0)</f>
        <v>0</v>
      </c>
      <c r="F24" s="36"/>
      <c r="G24" s="36"/>
      <c r="H24" s="36"/>
      <c r="I24" s="36"/>
      <c r="J24" s="36"/>
      <c r="K24" s="36"/>
      <c r="L24" s="36"/>
      <c r="M24" s="36"/>
      <c r="N24" s="37">
        <f>SUM(B24:M24)</f>
        <v>0</v>
      </c>
    </row>
  </sheetData>
  <mergeCells count="2">
    <mergeCell ref="A1:A3"/>
    <mergeCell ref="B1:N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zoomScale="80" zoomScaleNormal="80" workbookViewId="0">
      <selection sqref="A1:A3"/>
    </sheetView>
  </sheetViews>
  <sheetFormatPr baseColWidth="10" defaultRowHeight="15" x14ac:dyDescent="0.25"/>
  <cols>
    <col min="1" max="1" width="35.85546875" bestFit="1" customWidth="1"/>
    <col min="2" max="2" width="8.85546875" bestFit="1" customWidth="1"/>
    <col min="3" max="3" width="11.5703125" bestFit="1" customWidth="1"/>
    <col min="4" max="4" width="8.85546875" bestFit="1" customWidth="1"/>
    <col min="5" max="6" width="7.42578125" bestFit="1" customWidth="1"/>
    <col min="7" max="7" width="7.28515625" bestFit="1" customWidth="1"/>
    <col min="8" max="8" width="7" bestFit="1" customWidth="1"/>
    <col min="9" max="9" width="9.85546875" bestFit="1" customWidth="1"/>
    <col min="10" max="10" width="9.5703125" bestFit="1" customWidth="1"/>
    <col min="11" max="11" width="11" bestFit="1" customWidth="1"/>
    <col min="12" max="12" width="9.85546875" bestFit="1" customWidth="1"/>
    <col min="13" max="13" width="9.140625" bestFit="1" customWidth="1"/>
  </cols>
  <sheetData>
    <row r="1" spans="1:14" x14ac:dyDescent="0.25">
      <c r="A1" s="40" t="s">
        <v>0</v>
      </c>
      <c r="B1" s="43" t="s">
        <v>80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5"/>
    </row>
    <row r="2" spans="1:14" ht="15.75" thickBot="1" x14ac:dyDescent="0.3">
      <c r="A2" s="41"/>
      <c r="B2" s="46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8"/>
    </row>
    <row r="3" spans="1:14" ht="15.75" thickBot="1" x14ac:dyDescent="0.3">
      <c r="A3" s="42"/>
      <c r="B3" s="11" t="s">
        <v>9</v>
      </c>
      <c r="C3" s="12" t="s">
        <v>10</v>
      </c>
      <c r="D3" s="13" t="s">
        <v>11</v>
      </c>
      <c r="E3" s="13" t="s">
        <v>12</v>
      </c>
      <c r="F3" s="13" t="s">
        <v>13</v>
      </c>
      <c r="G3" s="13" t="s">
        <v>14</v>
      </c>
      <c r="H3" s="13" t="s">
        <v>15</v>
      </c>
      <c r="I3" s="13" t="s">
        <v>16</v>
      </c>
      <c r="J3" s="13" t="s">
        <v>17</v>
      </c>
      <c r="K3" s="13" t="s">
        <v>18</v>
      </c>
      <c r="L3" s="13" t="s">
        <v>19</v>
      </c>
      <c r="M3" s="13" t="s">
        <v>20</v>
      </c>
      <c r="N3" s="14" t="s">
        <v>29</v>
      </c>
    </row>
    <row r="4" spans="1:14" x14ac:dyDescent="0.25">
      <c r="A4" s="1" t="s">
        <v>2</v>
      </c>
      <c r="B4" s="33">
        <f>IFERROR(VLOOKUP(A4,'[1]13'!$G$3:$L$62,2,FALSE),0)</f>
        <v>4</v>
      </c>
      <c r="C4" s="33">
        <f>IFERROR(VLOOKUP(A4,'[1]13'!$G$3:$L$62,3,FALSE),0)</f>
        <v>4</v>
      </c>
      <c r="D4" s="33">
        <f>IFERROR(VLOOKUP(A4,'[1]13'!$G$3:$L$62,4,FALSE),0)</f>
        <v>7</v>
      </c>
      <c r="E4" s="33">
        <f>IFERROR(VLOOKUP(A4,'[1]13'!$G$3:$L$62,5,FALSE),0)</f>
        <v>8</v>
      </c>
      <c r="F4" s="33"/>
      <c r="G4" s="33"/>
      <c r="H4" s="33"/>
      <c r="I4" s="33"/>
      <c r="J4" s="33"/>
      <c r="K4" s="33"/>
      <c r="L4" s="33"/>
      <c r="M4" s="33"/>
      <c r="N4" s="33">
        <f>SUM(B4:M4)</f>
        <v>23</v>
      </c>
    </row>
    <row r="5" spans="1:14" x14ac:dyDescent="0.25">
      <c r="A5" s="1" t="s">
        <v>30</v>
      </c>
      <c r="B5" s="33">
        <f>IFERROR(VLOOKUP(A5,'[1]13'!$G$3:$L$62,2,FALSE),0)</f>
        <v>0</v>
      </c>
      <c r="C5" s="33">
        <f>IFERROR(VLOOKUP(A5,'[1]13'!$G$3:$L$62,3,FALSE),0)</f>
        <v>0</v>
      </c>
      <c r="D5" s="33">
        <f>IFERROR(VLOOKUP(A5,'[1]13'!$G$3:$L$62,4,FALSE),0)</f>
        <v>0</v>
      </c>
      <c r="E5" s="33">
        <f>IFERROR(VLOOKUP(A5,'[1]13'!$G$3:$L$62,5,FALSE),0)</f>
        <v>0</v>
      </c>
      <c r="F5" s="33"/>
      <c r="G5" s="33"/>
      <c r="H5" s="33"/>
      <c r="I5" s="33"/>
      <c r="J5" s="33"/>
      <c r="K5" s="33"/>
      <c r="L5" s="33"/>
      <c r="M5" s="33"/>
      <c r="N5" s="33">
        <f t="shared" ref="N5:N17" si="0">SUM(B5:M5)</f>
        <v>0</v>
      </c>
    </row>
    <row r="6" spans="1:14" x14ac:dyDescent="0.25">
      <c r="A6" s="2" t="s">
        <v>3</v>
      </c>
      <c r="B6" s="33">
        <f>IFERROR(VLOOKUP(A6,'[1]13'!$G$3:$L$62,2,FALSE),0)</f>
        <v>6</v>
      </c>
      <c r="C6" s="33">
        <f>IFERROR(VLOOKUP(A6,'[1]13'!$G$3:$L$62,3,FALSE),0)</f>
        <v>1</v>
      </c>
      <c r="D6" s="33">
        <f>IFERROR(VLOOKUP(A6,'[1]13'!$G$3:$L$62,4,FALSE),0)</f>
        <v>7</v>
      </c>
      <c r="E6" s="33">
        <f>IFERROR(VLOOKUP(A6,'[1]13'!$G$3:$L$62,5,FALSE),0)</f>
        <v>12</v>
      </c>
      <c r="F6" s="33"/>
      <c r="G6" s="33"/>
      <c r="H6" s="33"/>
      <c r="I6" s="33"/>
      <c r="J6" s="33"/>
      <c r="K6" s="33"/>
      <c r="L6" s="33"/>
      <c r="M6" s="33"/>
      <c r="N6" s="33">
        <f t="shared" si="0"/>
        <v>26</v>
      </c>
    </row>
    <row r="7" spans="1:14" x14ac:dyDescent="0.25">
      <c r="A7" s="2" t="s">
        <v>31</v>
      </c>
      <c r="B7" s="33">
        <f>IFERROR(VLOOKUP(A7,'[1]13'!$G$3:$L$62,2,FALSE),0)</f>
        <v>5</v>
      </c>
      <c r="C7" s="33">
        <f>IFERROR(VLOOKUP(A7,'[1]13'!$G$3:$L$62,3,FALSE),0)</f>
        <v>5</v>
      </c>
      <c r="D7" s="33">
        <f>IFERROR(VLOOKUP(A7,'[1]13'!$G$3:$L$62,4,FALSE),0)</f>
        <v>6</v>
      </c>
      <c r="E7" s="33">
        <f>IFERROR(VLOOKUP(A7,'[1]13'!$G$3:$L$62,5,FALSE),0)</f>
        <v>6</v>
      </c>
      <c r="F7" s="33"/>
      <c r="G7" s="33"/>
      <c r="H7" s="33"/>
      <c r="I7" s="33"/>
      <c r="J7" s="33"/>
      <c r="K7" s="33"/>
      <c r="L7" s="33"/>
      <c r="M7" s="33"/>
      <c r="N7" s="33">
        <f t="shared" si="0"/>
        <v>22</v>
      </c>
    </row>
    <row r="8" spans="1:14" x14ac:dyDescent="0.25">
      <c r="A8" s="2" t="s">
        <v>32</v>
      </c>
      <c r="B8" s="33">
        <f>IFERROR(VLOOKUP(A8,'[1]13'!$G$3:$L$62,2,FALSE),0)</f>
        <v>0</v>
      </c>
      <c r="C8" s="33">
        <f>IFERROR(VLOOKUP(A8,'[1]13'!$G$3:$L$62,3,FALSE),0)</f>
        <v>0</v>
      </c>
      <c r="D8" s="33">
        <f>IFERROR(VLOOKUP(A8,'[1]13'!$G$3:$L$62,4,FALSE),0)</f>
        <v>0</v>
      </c>
      <c r="E8" s="33">
        <f>IFERROR(VLOOKUP(A8,'[1]13'!$G$3:$L$62,5,FALSE),0)</f>
        <v>2</v>
      </c>
      <c r="F8" s="33"/>
      <c r="G8" s="33"/>
      <c r="H8" s="33"/>
      <c r="I8" s="33"/>
      <c r="J8" s="33"/>
      <c r="K8" s="33"/>
      <c r="L8" s="33"/>
      <c r="M8" s="33"/>
      <c r="N8" s="33">
        <f t="shared" si="0"/>
        <v>2</v>
      </c>
    </row>
    <row r="9" spans="1:14" x14ac:dyDescent="0.25">
      <c r="A9" s="2" t="s">
        <v>33</v>
      </c>
      <c r="B9" s="33">
        <f>IFERROR(VLOOKUP(A9,'[1]13'!$G$3:$L$62,2,FALSE),0)</f>
        <v>9</v>
      </c>
      <c r="C9" s="33">
        <f>IFERROR(VLOOKUP(A9,'[1]13'!$G$3:$L$62,3,FALSE),0)</f>
        <v>9</v>
      </c>
      <c r="D9" s="33">
        <f>IFERROR(VLOOKUP(A9,'[1]13'!$G$3:$L$62,4,FALSE),0)</f>
        <v>15</v>
      </c>
      <c r="E9" s="33">
        <f>IFERROR(VLOOKUP(A9,'[1]13'!$G$3:$L$62,5,FALSE),0)</f>
        <v>31</v>
      </c>
      <c r="F9" s="33"/>
      <c r="G9" s="33"/>
      <c r="H9" s="33"/>
      <c r="I9" s="33"/>
      <c r="J9" s="33"/>
      <c r="K9" s="33"/>
      <c r="L9" s="33"/>
      <c r="M9" s="33"/>
      <c r="N9" s="33">
        <f t="shared" si="0"/>
        <v>64</v>
      </c>
    </row>
    <row r="10" spans="1:14" x14ac:dyDescent="0.25">
      <c r="A10" s="3" t="s">
        <v>8</v>
      </c>
      <c r="B10" s="33">
        <f>IFERROR(VLOOKUP(A10,'[1]13'!$G$3:$L$62,2,FALSE),0)</f>
        <v>1</v>
      </c>
      <c r="C10" s="33">
        <f>IFERROR(VLOOKUP(A10,'[1]13'!$G$3:$L$62,3,FALSE),0)</f>
        <v>0</v>
      </c>
      <c r="D10" s="34">
        <f>IFERROR(VLOOKUP(A10,'[1]13'!$G$3:$L$62,4,FALSE),0)</f>
        <v>0</v>
      </c>
      <c r="E10" s="34">
        <f>IFERROR(VLOOKUP(A10,'[1]13'!$G$3:$L$62,5,FALSE),0)</f>
        <v>0</v>
      </c>
      <c r="F10" s="34"/>
      <c r="G10" s="34"/>
      <c r="H10" s="34"/>
      <c r="I10" s="34"/>
      <c r="J10" s="34"/>
      <c r="K10" s="34"/>
      <c r="L10" s="34"/>
      <c r="M10" s="34"/>
      <c r="N10" s="33">
        <f t="shared" si="0"/>
        <v>1</v>
      </c>
    </row>
    <row r="11" spans="1:14" x14ac:dyDescent="0.25">
      <c r="A11" s="1" t="s">
        <v>34</v>
      </c>
      <c r="B11" s="33">
        <f>IFERROR(VLOOKUP(A11,'[1]13'!$G$3:$L$62,2,FALSE),0)</f>
        <v>1</v>
      </c>
      <c r="C11" s="33">
        <f>IFERROR(VLOOKUP(A11,'[1]13'!$G$3:$L$62,3,FALSE),0)</f>
        <v>1</v>
      </c>
      <c r="D11" s="33">
        <f>IFERROR(VLOOKUP(A11,'[1]13'!$G$3:$L$62,4,FALSE),0)</f>
        <v>3</v>
      </c>
      <c r="E11" s="33">
        <f>IFERROR(VLOOKUP(A11,'[1]13'!$G$3:$L$62,5,FALSE),0)</f>
        <v>2</v>
      </c>
      <c r="F11" s="33"/>
      <c r="G11" s="33"/>
      <c r="H11" s="33"/>
      <c r="I11" s="33"/>
      <c r="J11" s="33"/>
      <c r="K11" s="33"/>
      <c r="L11" s="33"/>
      <c r="M11" s="33"/>
      <c r="N11" s="33">
        <f t="shared" si="0"/>
        <v>7</v>
      </c>
    </row>
    <row r="12" spans="1:14" x14ac:dyDescent="0.25">
      <c r="A12" s="3" t="s">
        <v>7</v>
      </c>
      <c r="B12" s="33">
        <f>IFERROR(VLOOKUP(A12,'[1]13'!$G$3:$L$62,2,FALSE),0)</f>
        <v>1</v>
      </c>
      <c r="C12" s="33">
        <f>IFERROR(VLOOKUP(A12,'[1]13'!$G$3:$L$62,3,FALSE),0)</f>
        <v>0</v>
      </c>
      <c r="D12" s="34">
        <f>IFERROR(VLOOKUP(A12,'[1]13'!$G$3:$L$62,4,FALSE),0)</f>
        <v>3</v>
      </c>
      <c r="E12" s="34">
        <f>IFERROR(VLOOKUP(A12,'[1]13'!$G$3:$L$62,5,FALSE),0)</f>
        <v>2</v>
      </c>
      <c r="F12" s="34"/>
      <c r="G12" s="34"/>
      <c r="H12" s="34"/>
      <c r="I12" s="34"/>
      <c r="J12" s="34"/>
      <c r="K12" s="34"/>
      <c r="L12" s="34"/>
      <c r="M12" s="34"/>
      <c r="N12" s="33">
        <f t="shared" si="0"/>
        <v>6</v>
      </c>
    </row>
    <row r="13" spans="1:14" x14ac:dyDescent="0.25">
      <c r="A13" s="7" t="s">
        <v>6</v>
      </c>
      <c r="B13" s="33">
        <f>IFERROR(VLOOKUP(A13,'[1]13'!$G$3:$L$62,2,FALSE),0)</f>
        <v>0</v>
      </c>
      <c r="C13" s="33">
        <f>IFERROR(VLOOKUP(A13,'[1]13'!$G$3:$L$62,3,FALSE),0)</f>
        <v>2</v>
      </c>
      <c r="D13" s="34">
        <f>IFERROR(VLOOKUP(A13,'[1]13'!$G$3:$L$62,4,FALSE),0)</f>
        <v>3</v>
      </c>
      <c r="E13" s="33">
        <f>IFERROR(VLOOKUP(A13,'[1]13'!$G$3:$L$62,5,FALSE),0)</f>
        <v>1</v>
      </c>
      <c r="F13" s="33"/>
      <c r="G13" s="33"/>
      <c r="H13" s="33"/>
      <c r="I13" s="33"/>
      <c r="J13" s="33"/>
      <c r="K13" s="33"/>
      <c r="L13" s="33"/>
      <c r="M13" s="33"/>
      <c r="N13" s="33">
        <f t="shared" si="0"/>
        <v>6</v>
      </c>
    </row>
    <row r="14" spans="1:14" x14ac:dyDescent="0.25">
      <c r="A14" s="1" t="s">
        <v>4</v>
      </c>
      <c r="B14" s="33">
        <f>IFERROR(VLOOKUP(A14,'[1]13'!$G$3:$L$62,2,FALSE),0)</f>
        <v>2</v>
      </c>
      <c r="C14" s="33">
        <f>IFERROR(VLOOKUP(A14,'[1]13'!$G$3:$L$62,3,FALSE),0)</f>
        <v>3</v>
      </c>
      <c r="D14" s="34">
        <f>IFERROR(VLOOKUP(A14,'[1]13'!$G$3:$L$62,4,FALSE),0)</f>
        <v>6</v>
      </c>
      <c r="E14" s="33">
        <f>IFERROR(VLOOKUP(A14,'[1]13'!$G$3:$L$62,5,FALSE),0)</f>
        <v>0</v>
      </c>
      <c r="F14" s="33"/>
      <c r="G14" s="33"/>
      <c r="H14" s="33"/>
      <c r="I14" s="33"/>
      <c r="J14" s="33"/>
      <c r="K14" s="33"/>
      <c r="L14" s="33"/>
      <c r="M14" s="33"/>
      <c r="N14" s="33">
        <f t="shared" si="0"/>
        <v>11</v>
      </c>
    </row>
    <row r="15" spans="1:14" x14ac:dyDescent="0.25">
      <c r="A15" s="3" t="s">
        <v>28</v>
      </c>
      <c r="B15" s="36">
        <f>IFERROR(VLOOKUP(A15,'[1]13'!$G$3:$L$62,2,FALSE),0)</f>
        <v>0</v>
      </c>
      <c r="C15" s="36">
        <f>IFERROR(VLOOKUP(A15,'[1]13'!$G$3:$L$62,3,FALSE),0)</f>
        <v>0</v>
      </c>
      <c r="D15" s="36">
        <f>IFERROR(VLOOKUP(A15,'[1]13'!$G$3:$L$62,4,FALSE),0)</f>
        <v>1</v>
      </c>
      <c r="E15" s="36">
        <f>IFERROR(VLOOKUP(A15,'[1]13'!$G$3:$L$62,5,FALSE),0)</f>
        <v>1</v>
      </c>
      <c r="F15" s="36"/>
      <c r="G15" s="36"/>
      <c r="H15" s="36"/>
      <c r="I15" s="36"/>
      <c r="J15" s="36"/>
      <c r="K15" s="36"/>
      <c r="L15" s="36"/>
      <c r="M15" s="36"/>
      <c r="N15" s="33">
        <f t="shared" si="0"/>
        <v>2</v>
      </c>
    </row>
    <row r="16" spans="1:14" x14ac:dyDescent="0.25">
      <c r="A16" s="3" t="s">
        <v>27</v>
      </c>
      <c r="B16" s="36">
        <f>IFERROR(VLOOKUP(A16,'[1]13'!$G$3:$L$62,2,FALSE),0)</f>
        <v>1</v>
      </c>
      <c r="C16" s="36">
        <f>IFERROR(VLOOKUP(A16,'[1]13'!$G$3:$L$62,3,FALSE),0)</f>
        <v>0</v>
      </c>
      <c r="D16" s="36">
        <f>IFERROR(VLOOKUP(A16,'[1]13'!$G$3:$L$62,4,FALSE),0)</f>
        <v>1</v>
      </c>
      <c r="E16" s="36">
        <f>IFERROR(VLOOKUP(A16,'[1]13'!$G$3:$L$62,5,FALSE),0)</f>
        <v>1</v>
      </c>
      <c r="F16" s="36"/>
      <c r="G16" s="36"/>
      <c r="H16" s="36"/>
      <c r="I16" s="36"/>
      <c r="J16" s="36"/>
      <c r="K16" s="36"/>
      <c r="L16" s="36"/>
      <c r="M16" s="36"/>
      <c r="N16" s="33">
        <f t="shared" si="0"/>
        <v>3</v>
      </c>
    </row>
    <row r="17" spans="1:14" ht="15.75" thickBot="1" x14ac:dyDescent="0.3">
      <c r="A17" s="3" t="s">
        <v>5</v>
      </c>
      <c r="B17" s="36">
        <f>IFERROR(VLOOKUP(A17,'[1]13'!$G$3:$L$62,2,FALSE),0)</f>
        <v>0</v>
      </c>
      <c r="C17" s="36">
        <f>IFERROR(VLOOKUP(A17,'[1]13'!$G$3:$L$62,3,FALSE),0)</f>
        <v>0</v>
      </c>
      <c r="D17" s="36">
        <f>IFERROR(VLOOKUP(A17,'[1]13'!$G$3:$L$62,4,FALSE),0)</f>
        <v>0</v>
      </c>
      <c r="E17" s="36">
        <f>IFERROR(VLOOKUP(A17,'[1]13'!$G$3:$L$62,5,FALSE),0)</f>
        <v>0</v>
      </c>
      <c r="F17" s="36"/>
      <c r="G17" s="36"/>
      <c r="H17" s="36"/>
      <c r="I17" s="36"/>
      <c r="J17" s="36"/>
      <c r="K17" s="36"/>
      <c r="L17" s="36"/>
      <c r="M17" s="36"/>
      <c r="N17" s="33">
        <f t="shared" si="0"/>
        <v>0</v>
      </c>
    </row>
    <row r="18" spans="1:14" x14ac:dyDescent="0.25">
      <c r="A18" s="15" t="s">
        <v>35</v>
      </c>
      <c r="B18" s="36"/>
      <c r="C18" s="36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</row>
    <row r="19" spans="1:14" x14ac:dyDescent="0.25">
      <c r="A19" s="3" t="s">
        <v>36</v>
      </c>
      <c r="B19" s="36">
        <f>IFERROR(VLOOKUP(A19,'[1]13'!$G$3:$L$62,2,FALSE),0)</f>
        <v>2</v>
      </c>
      <c r="C19" s="36">
        <f>IFERROR(VLOOKUP(A19,'[1]13'!$G$3:$L$62,3,FALSE),0)</f>
        <v>3</v>
      </c>
      <c r="D19" s="36">
        <f>IFERROR(VLOOKUP(A19,'[1]13'!$G$3:$L$62,4,FALSE),0)</f>
        <v>1</v>
      </c>
      <c r="E19" s="36">
        <f>IFERROR(VLOOKUP(A19,'[1]13'!$G$3:$L$62,5,FALSE),0)</f>
        <v>0</v>
      </c>
      <c r="F19" s="36"/>
      <c r="G19" s="36"/>
      <c r="H19" s="36"/>
      <c r="I19" s="36"/>
      <c r="J19" s="36"/>
      <c r="K19" s="36"/>
      <c r="L19" s="36"/>
      <c r="M19" s="36"/>
      <c r="N19" s="37">
        <f>SUM(B19:M19)</f>
        <v>6</v>
      </c>
    </row>
    <row r="20" spans="1:14" x14ac:dyDescent="0.25">
      <c r="A20" s="3" t="s">
        <v>37</v>
      </c>
      <c r="B20" s="36">
        <f>IFERROR(VLOOKUP(A20,'[1]13'!$G$3:$L$62,2,FALSE),0)</f>
        <v>0</v>
      </c>
      <c r="C20" s="36">
        <f>IFERROR(VLOOKUP(A20,'[1]13'!$G$3:$L$62,3,FALSE),0)</f>
        <v>0</v>
      </c>
      <c r="D20" s="36">
        <f>IFERROR(VLOOKUP(A20,'[1]13'!$G$3:$L$62,4,FALSE),0)</f>
        <v>1</v>
      </c>
      <c r="E20" s="36">
        <f>IFERROR(VLOOKUP(A20,'[1]13'!$G$3:$L$62,5,FALSE),0)</f>
        <v>1</v>
      </c>
      <c r="F20" s="36"/>
      <c r="G20" s="36"/>
      <c r="H20" s="36"/>
      <c r="I20" s="36"/>
      <c r="J20" s="36"/>
      <c r="K20" s="36"/>
      <c r="L20" s="36"/>
      <c r="M20" s="36"/>
      <c r="N20" s="37">
        <f t="shared" ref="N20:N23" si="1">SUM(B20:M20)</f>
        <v>2</v>
      </c>
    </row>
    <row r="21" spans="1:14" x14ac:dyDescent="0.25">
      <c r="A21" s="3" t="s">
        <v>38</v>
      </c>
      <c r="B21" s="36">
        <f>IFERROR(VLOOKUP(A21,'[1]13'!$G$3:$L$62,2,FALSE),0)</f>
        <v>0</v>
      </c>
      <c r="C21" s="36">
        <f>IFERROR(VLOOKUP(A21,'[1]13'!$G$3:$L$62,3,FALSE),0)</f>
        <v>2</v>
      </c>
      <c r="D21" s="36">
        <f>IFERROR(VLOOKUP(A21,'[1]13'!$G$3:$L$62,4,FALSE),0)</f>
        <v>2</v>
      </c>
      <c r="E21" s="36">
        <f>IFERROR(VLOOKUP(A21,'[1]13'!$G$3:$L$62,5,FALSE),0)</f>
        <v>1</v>
      </c>
      <c r="F21" s="36"/>
      <c r="G21" s="36"/>
      <c r="H21" s="36"/>
      <c r="I21" s="36"/>
      <c r="J21" s="36"/>
      <c r="K21" s="36"/>
      <c r="L21" s="36"/>
      <c r="M21" s="36"/>
      <c r="N21" s="37">
        <f t="shared" si="1"/>
        <v>5</v>
      </c>
    </row>
    <row r="22" spans="1:14" x14ac:dyDescent="0.25">
      <c r="A22" s="3" t="s">
        <v>39</v>
      </c>
      <c r="B22" s="36">
        <f>IFERROR(VLOOKUP(A22,'[1]13'!$G$3:$L$62,2,FALSE),0)</f>
        <v>0</v>
      </c>
      <c r="C22" s="36">
        <f>IFERROR(VLOOKUP(A22,'[1]13'!$G$3:$L$62,3,FALSE),0)</f>
        <v>1</v>
      </c>
      <c r="D22" s="36">
        <f>IFERROR(VLOOKUP(A22,'[1]13'!$G$3:$L$62,4,FALSE),0)</f>
        <v>1</v>
      </c>
      <c r="E22" s="36">
        <f>IFERROR(VLOOKUP(A22,'[1]13'!$G$3:$L$62,5,FALSE),0)</f>
        <v>0</v>
      </c>
      <c r="F22" s="36"/>
      <c r="G22" s="36"/>
      <c r="H22" s="36"/>
      <c r="I22" s="36"/>
      <c r="J22" s="36"/>
      <c r="K22" s="36"/>
      <c r="L22" s="36"/>
      <c r="M22" s="36"/>
      <c r="N22" s="37">
        <f t="shared" si="1"/>
        <v>2</v>
      </c>
    </row>
    <row r="23" spans="1:14" x14ac:dyDescent="0.25">
      <c r="A23" s="3" t="s">
        <v>40</v>
      </c>
      <c r="B23" s="36">
        <f>IFERROR(VLOOKUP(A23,'[1]13'!$G$3:$L$62,2,FALSE),0)</f>
        <v>1</v>
      </c>
      <c r="C23" s="36">
        <f>IFERROR(VLOOKUP(A23,'[1]13'!$G$3:$L$62,3,FALSE),0)</f>
        <v>1</v>
      </c>
      <c r="D23" s="36">
        <f>IFERROR(VLOOKUP(A23,'[1]13'!$G$3:$L$62,4,FALSE),0)</f>
        <v>2</v>
      </c>
      <c r="E23" s="36">
        <f>IFERROR(VLOOKUP(A23,'[1]13'!$G$3:$L$62,5,FALSE),0)</f>
        <v>2</v>
      </c>
      <c r="F23" s="36"/>
      <c r="G23" s="36"/>
      <c r="H23" s="36"/>
      <c r="I23" s="36"/>
      <c r="J23" s="36"/>
      <c r="K23" s="36"/>
      <c r="L23" s="36"/>
      <c r="M23" s="36"/>
      <c r="N23" s="37">
        <f t="shared" si="1"/>
        <v>6</v>
      </c>
    </row>
    <row r="24" spans="1:14" x14ac:dyDescent="0.25">
      <c r="A24" s="3" t="s">
        <v>41</v>
      </c>
      <c r="B24" s="36">
        <f>IFERROR(VLOOKUP(A24,'[1]13'!$G$3:$L$62,2,FALSE),0)</f>
        <v>1</v>
      </c>
      <c r="C24" s="36">
        <f>IFERROR(VLOOKUP(A24,'[1]13'!$G$3:$L$62,3,FALSE),0)</f>
        <v>0</v>
      </c>
      <c r="D24" s="36">
        <f>IFERROR(VLOOKUP(A24,'[1]13'!$G$3:$L$62,4,FALSE),0)</f>
        <v>1</v>
      </c>
      <c r="E24" s="36">
        <f>IFERROR(VLOOKUP(A24,'[1]13'!$G$3:$L$62,5,FALSE),0)</f>
        <v>1</v>
      </c>
      <c r="F24" s="36"/>
      <c r="G24" s="36"/>
      <c r="H24" s="36"/>
      <c r="I24" s="36"/>
      <c r="J24" s="36"/>
      <c r="K24" s="36"/>
      <c r="L24" s="36"/>
      <c r="M24" s="36"/>
      <c r="N24" s="37">
        <f>SUM(B24:M24)</f>
        <v>3</v>
      </c>
    </row>
  </sheetData>
  <mergeCells count="2">
    <mergeCell ref="A1:A3"/>
    <mergeCell ref="B1:N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zoomScale="80" zoomScaleNormal="80" workbookViewId="0">
      <selection sqref="A1:A3"/>
    </sheetView>
  </sheetViews>
  <sheetFormatPr baseColWidth="10" defaultRowHeight="15" x14ac:dyDescent="0.25"/>
  <cols>
    <col min="1" max="1" width="35.85546875" bestFit="1" customWidth="1"/>
    <col min="2" max="2" width="8.85546875" bestFit="1" customWidth="1"/>
    <col min="3" max="3" width="11.5703125" bestFit="1" customWidth="1"/>
    <col min="4" max="4" width="8.85546875" bestFit="1" customWidth="1"/>
    <col min="5" max="6" width="7.42578125" bestFit="1" customWidth="1"/>
    <col min="7" max="7" width="7.28515625" bestFit="1" customWidth="1"/>
    <col min="8" max="8" width="7" bestFit="1" customWidth="1"/>
    <col min="9" max="9" width="9.85546875" bestFit="1" customWidth="1"/>
    <col min="10" max="10" width="9.5703125" bestFit="1" customWidth="1"/>
    <col min="11" max="11" width="11" bestFit="1" customWidth="1"/>
    <col min="12" max="12" width="9.85546875" bestFit="1" customWidth="1"/>
    <col min="13" max="13" width="9.140625" bestFit="1" customWidth="1"/>
    <col min="14" max="14" width="10" customWidth="1"/>
  </cols>
  <sheetData>
    <row r="1" spans="1:14" x14ac:dyDescent="0.25">
      <c r="A1" s="40" t="s">
        <v>35</v>
      </c>
      <c r="B1" s="43" t="s">
        <v>97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5"/>
    </row>
    <row r="2" spans="1:14" ht="15.75" thickBot="1" x14ac:dyDescent="0.3">
      <c r="A2" s="41"/>
      <c r="B2" s="46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8"/>
    </row>
    <row r="3" spans="1:14" ht="15.75" thickBot="1" x14ac:dyDescent="0.3">
      <c r="A3" s="42"/>
      <c r="B3" s="11" t="s">
        <v>9</v>
      </c>
      <c r="C3" s="12" t="s">
        <v>10</v>
      </c>
      <c r="D3" s="13" t="s">
        <v>11</v>
      </c>
      <c r="E3" s="13" t="s">
        <v>12</v>
      </c>
      <c r="F3" s="13" t="s">
        <v>13</v>
      </c>
      <c r="G3" s="13" t="s">
        <v>14</v>
      </c>
      <c r="H3" s="13" t="s">
        <v>15</v>
      </c>
      <c r="I3" s="13" t="s">
        <v>16</v>
      </c>
      <c r="J3" s="13" t="s">
        <v>17</v>
      </c>
      <c r="K3" s="13" t="s">
        <v>18</v>
      </c>
      <c r="L3" s="13" t="s">
        <v>19</v>
      </c>
      <c r="M3" s="13" t="s">
        <v>20</v>
      </c>
      <c r="N3" s="14" t="s">
        <v>29</v>
      </c>
    </row>
    <row r="4" spans="1:14" x14ac:dyDescent="0.25">
      <c r="A4" s="3" t="s">
        <v>94</v>
      </c>
      <c r="B4" s="36">
        <f>IFERROR(VLOOKUP(A4,'[1]14'!$G$3:$L$62,2,FALSE),0)</f>
        <v>1</v>
      </c>
      <c r="C4" s="36">
        <f>IFERROR(VLOOKUP(A4,'[1]14'!$G$3:$L$62,3,FALSE),0)</f>
        <v>1</v>
      </c>
      <c r="D4" s="37">
        <f>IFERROR(VLOOKUP(A4,'[1]14'!$G$3:$L$62,4,FALSE),0)</f>
        <v>0</v>
      </c>
      <c r="E4" s="37">
        <f>IFERROR(VLOOKUP(A4,'[1]14'!$G$3:$L$62,5,FALSE),0)</f>
        <v>0</v>
      </c>
      <c r="F4" s="37"/>
      <c r="G4" s="37"/>
      <c r="H4" s="37"/>
      <c r="I4" s="37"/>
      <c r="J4" s="37"/>
      <c r="K4" s="37"/>
      <c r="L4" s="37"/>
      <c r="M4" s="37"/>
      <c r="N4" s="37">
        <f>SUM(B4:M4)</f>
        <v>2</v>
      </c>
    </row>
    <row r="5" spans="1:14" s="8" customFormat="1" x14ac:dyDescent="0.25">
      <c r="A5" s="3" t="s">
        <v>95</v>
      </c>
      <c r="B5" s="36">
        <f>IFERROR(VLOOKUP(A5,'[1]14'!$G$3:$L$62,2,FALSE),0)</f>
        <v>0</v>
      </c>
      <c r="C5" s="36">
        <f>IFERROR(VLOOKUP(A5,'[1]14'!$G$3:$L$62,3,FALSE),0)</f>
        <v>0</v>
      </c>
      <c r="D5" s="37">
        <f>IFERROR(VLOOKUP(A5,'[1]14'!$G$3:$L$62,4,FALSE),0)</f>
        <v>0</v>
      </c>
      <c r="E5" s="37">
        <f>IFERROR(VLOOKUP(A5,'[1]14'!$G$3:$L$62,5,FALSE),0)</f>
        <v>0</v>
      </c>
      <c r="F5" s="37"/>
      <c r="G5" s="37"/>
      <c r="H5" s="37"/>
      <c r="I5" s="37"/>
      <c r="J5" s="37"/>
      <c r="K5" s="37"/>
      <c r="L5" s="37"/>
      <c r="M5" s="37"/>
      <c r="N5" s="37">
        <f t="shared" ref="N5:N7" si="0">SUM(B5:M5)</f>
        <v>0</v>
      </c>
    </row>
    <row r="6" spans="1:14" s="8" customFormat="1" x14ac:dyDescent="0.25">
      <c r="A6" s="3" t="s">
        <v>96</v>
      </c>
      <c r="B6" s="36">
        <f>IFERROR(VLOOKUP(A6,'[1]14'!$G$3:$L$62,2,FALSE),0)</f>
        <v>9</v>
      </c>
      <c r="C6" s="36">
        <f>IFERROR(VLOOKUP(A6,'[1]14'!$G$3:$L$62,3,FALSE),0)</f>
        <v>8</v>
      </c>
      <c r="D6" s="37">
        <f>IFERROR(VLOOKUP(A6,'[1]14'!$G$3:$L$62,4,FALSE),0)</f>
        <v>12</v>
      </c>
      <c r="E6" s="37">
        <f>IFERROR(VLOOKUP(A6,'[1]14'!$G$3:$L$62,5,FALSE),0)</f>
        <v>26</v>
      </c>
      <c r="F6" s="37"/>
      <c r="G6" s="37"/>
      <c r="H6" s="37"/>
      <c r="I6" s="37"/>
      <c r="J6" s="37"/>
      <c r="K6" s="37"/>
      <c r="L6" s="37"/>
      <c r="M6" s="37"/>
      <c r="N6" s="37">
        <f t="shared" si="0"/>
        <v>55</v>
      </c>
    </row>
    <row r="7" spans="1:14" x14ac:dyDescent="0.25">
      <c r="A7" s="3" t="s">
        <v>36</v>
      </c>
      <c r="B7" s="36">
        <f>IFERROR(VLOOKUP(A7,'[1]14'!$G$3:$L$62,2,FALSE),0)</f>
        <v>2</v>
      </c>
      <c r="C7" s="36">
        <f>IFERROR(VLOOKUP(A7,'[1]14'!$G$3:$L$62,3,FALSE),0)</f>
        <v>3</v>
      </c>
      <c r="D7" s="36">
        <f>IFERROR(VLOOKUP(A7,'[1]14'!$G$3:$L$62,4,FALSE),0)</f>
        <v>1</v>
      </c>
      <c r="E7" s="36">
        <f>IFERROR(VLOOKUP(A7,'[1]14'!$G$3:$L$62,5,FALSE),0)</f>
        <v>0</v>
      </c>
      <c r="F7" s="36"/>
      <c r="G7" s="36"/>
      <c r="H7" s="36"/>
      <c r="I7" s="36"/>
      <c r="J7" s="36"/>
      <c r="K7" s="36"/>
      <c r="L7" s="36"/>
      <c r="M7" s="36"/>
      <c r="N7" s="37">
        <f t="shared" si="0"/>
        <v>6</v>
      </c>
    </row>
    <row r="8" spans="1:14" x14ac:dyDescent="0.25"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17"/>
    </row>
    <row r="9" spans="1:14" x14ac:dyDescent="0.25"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17"/>
    </row>
    <row r="10" spans="1:14" x14ac:dyDescent="0.25"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17"/>
    </row>
  </sheetData>
  <mergeCells count="2">
    <mergeCell ref="A1:A3"/>
    <mergeCell ref="B1:N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"/>
  <sheetViews>
    <sheetView zoomScale="80" zoomScaleNormal="80" workbookViewId="0"/>
  </sheetViews>
  <sheetFormatPr baseColWidth="10" defaultRowHeight="15" x14ac:dyDescent="0.25"/>
  <sheetData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"/>
  <sheetViews>
    <sheetView zoomScale="80" zoomScaleNormal="80" workbookViewId="0"/>
  </sheetViews>
  <sheetFormatPr baseColWidth="10" defaultRowHeight="15" x14ac:dyDescent="0.25"/>
  <sheetData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zoomScale="80" zoomScaleNormal="80" workbookViewId="0">
      <selection sqref="A1:A4"/>
    </sheetView>
  </sheetViews>
  <sheetFormatPr baseColWidth="10" defaultRowHeight="15" x14ac:dyDescent="0.25"/>
  <cols>
    <col min="1" max="1" width="35.85546875" bestFit="1" customWidth="1"/>
    <col min="2" max="2" width="8.85546875" bestFit="1" customWidth="1"/>
    <col min="3" max="3" width="11.5703125" bestFit="1" customWidth="1"/>
    <col min="4" max="4" width="8.85546875" bestFit="1" customWidth="1"/>
    <col min="5" max="6" width="7.42578125" bestFit="1" customWidth="1"/>
    <col min="7" max="7" width="7.28515625" bestFit="1" customWidth="1"/>
    <col min="8" max="8" width="7" bestFit="1" customWidth="1"/>
    <col min="9" max="9" width="9.85546875" bestFit="1" customWidth="1"/>
    <col min="10" max="10" width="9.5703125" bestFit="1" customWidth="1"/>
    <col min="11" max="11" width="11" bestFit="1" customWidth="1"/>
    <col min="12" max="12" width="9.85546875" bestFit="1" customWidth="1"/>
    <col min="13" max="13" width="9.140625" bestFit="1" customWidth="1"/>
  </cols>
  <sheetData>
    <row r="1" spans="1:14" x14ac:dyDescent="0.25">
      <c r="A1" s="40" t="s">
        <v>0</v>
      </c>
      <c r="B1" s="43" t="s">
        <v>98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5"/>
    </row>
    <row r="2" spans="1:14" s="8" customFormat="1" x14ac:dyDescent="0.25">
      <c r="A2" s="41"/>
      <c r="B2" s="49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1"/>
    </row>
    <row r="3" spans="1:14" ht="15.75" thickBot="1" x14ac:dyDescent="0.3">
      <c r="A3" s="41"/>
      <c r="B3" s="46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8"/>
    </row>
    <row r="4" spans="1:14" ht="15.75" thickBot="1" x14ac:dyDescent="0.3">
      <c r="A4" s="42"/>
      <c r="B4" s="11" t="s">
        <v>9</v>
      </c>
      <c r="C4" s="12" t="s">
        <v>10</v>
      </c>
      <c r="D4" s="13" t="s">
        <v>11</v>
      </c>
      <c r="E4" s="13" t="s">
        <v>12</v>
      </c>
      <c r="F4" s="13" t="s">
        <v>13</v>
      </c>
      <c r="G4" s="13" t="s">
        <v>14</v>
      </c>
      <c r="H4" s="13" t="s">
        <v>15</v>
      </c>
      <c r="I4" s="13" t="s">
        <v>16</v>
      </c>
      <c r="J4" s="13" t="s">
        <v>17</v>
      </c>
      <c r="K4" s="13" t="s">
        <v>18</v>
      </c>
      <c r="L4" s="13" t="s">
        <v>19</v>
      </c>
      <c r="M4" s="13" t="s">
        <v>20</v>
      </c>
      <c r="N4" s="14" t="s">
        <v>29</v>
      </c>
    </row>
    <row r="5" spans="1:14" x14ac:dyDescent="0.25">
      <c r="A5" s="1" t="s">
        <v>2</v>
      </c>
      <c r="B5" s="33">
        <f>IFERROR(VLOOKUP(A5,'[1]17'!$G$3:$L$44,2,FALSE),0)</f>
        <v>227</v>
      </c>
      <c r="C5" s="33">
        <f>IFERROR(VLOOKUP(A5,'[1]17'!$G$3:$L$44,3,FALSE),0)</f>
        <v>0</v>
      </c>
      <c r="D5" s="33">
        <f>IFERROR(VLOOKUP(A5,'[1]17'!$G$3:$L$44,4,FALSE),0)</f>
        <v>399</v>
      </c>
      <c r="E5" s="33">
        <f>IFERROR(VLOOKUP(A5,'[1]17'!$G$3:$L$44,5,FALSE),0)</f>
        <v>518</v>
      </c>
      <c r="F5" s="33"/>
      <c r="G5" s="33"/>
      <c r="H5" s="33"/>
      <c r="I5" s="33"/>
      <c r="J5" s="33"/>
      <c r="K5" s="33"/>
      <c r="L5" s="33"/>
      <c r="M5" s="33"/>
      <c r="N5" s="33">
        <f>SUM(B5:M5)</f>
        <v>1144</v>
      </c>
    </row>
    <row r="6" spans="1:14" x14ac:dyDescent="0.25">
      <c r="A6" s="1" t="s">
        <v>30</v>
      </c>
      <c r="B6" s="33">
        <f>IFERROR(VLOOKUP(A6,'[1]17'!$G$3:$L$44,2,FALSE),0)</f>
        <v>0</v>
      </c>
      <c r="C6" s="33">
        <f>IFERROR(VLOOKUP(A6,'[1]17'!$G$3:$L$44,3,FALSE),0)</f>
        <v>0</v>
      </c>
      <c r="D6" s="33">
        <f>IFERROR(VLOOKUP(A6,'[1]17'!$G$3:$L$44,4,FALSE),0)</f>
        <v>0</v>
      </c>
      <c r="E6" s="33">
        <f>IFERROR(VLOOKUP(A6,'[1]17'!$G$3:$L$44,5,FALSE),0)</f>
        <v>0</v>
      </c>
      <c r="F6" s="33"/>
      <c r="G6" s="33"/>
      <c r="H6" s="33"/>
      <c r="I6" s="33"/>
      <c r="J6" s="33"/>
      <c r="K6" s="33"/>
      <c r="L6" s="33"/>
      <c r="M6" s="33"/>
      <c r="N6" s="33">
        <f t="shared" ref="N6:N18" si="0">SUM(B6:M6)</f>
        <v>0</v>
      </c>
    </row>
    <row r="7" spans="1:14" x14ac:dyDescent="0.25">
      <c r="A7" s="2" t="s">
        <v>3</v>
      </c>
      <c r="B7" s="33">
        <f>IFERROR(VLOOKUP(A7,'[1]17'!$G$3:$L$44,2,FALSE),0)</f>
        <v>136</v>
      </c>
      <c r="C7" s="33">
        <f>IFERROR(VLOOKUP(A7,'[1]17'!$G$3:$L$44,3,FALSE),0)</f>
        <v>87</v>
      </c>
      <c r="D7" s="33">
        <f>IFERROR(VLOOKUP(A7,'[1]17'!$G$3:$L$44,4,FALSE),0)</f>
        <v>169</v>
      </c>
      <c r="E7" s="33">
        <f>IFERROR(VLOOKUP(A7,'[1]17'!$G$3:$L$44,5,FALSE),0)</f>
        <v>129</v>
      </c>
      <c r="F7" s="33"/>
      <c r="G7" s="33"/>
      <c r="H7" s="33"/>
      <c r="I7" s="33"/>
      <c r="J7" s="33"/>
      <c r="K7" s="33"/>
      <c r="L7" s="33"/>
      <c r="M7" s="33"/>
      <c r="N7" s="33">
        <f t="shared" si="0"/>
        <v>521</v>
      </c>
    </row>
    <row r="8" spans="1:14" x14ac:dyDescent="0.25">
      <c r="A8" s="2" t="s">
        <v>31</v>
      </c>
      <c r="B8" s="33">
        <f>IFERROR(VLOOKUP(A8,'[1]17'!$G$3:$L$44,2,FALSE),0)</f>
        <v>1</v>
      </c>
      <c r="C8" s="33">
        <f>IFERROR(VLOOKUP(A8,'[1]17'!$G$3:$L$44,3,FALSE),0)</f>
        <v>0</v>
      </c>
      <c r="D8" s="33">
        <f>IFERROR(VLOOKUP(A8,'[1]17'!$G$3:$L$44,4,FALSE),0)</f>
        <v>0</v>
      </c>
      <c r="E8" s="33">
        <f>IFERROR(VLOOKUP(A8,'[1]17'!$G$3:$L$44,5,FALSE),0)</f>
        <v>0</v>
      </c>
      <c r="F8" s="33"/>
      <c r="G8" s="33"/>
      <c r="H8" s="33"/>
      <c r="I8" s="33"/>
      <c r="J8" s="33"/>
      <c r="K8" s="33"/>
      <c r="L8" s="33"/>
      <c r="M8" s="33"/>
      <c r="N8" s="33">
        <f t="shared" si="0"/>
        <v>1</v>
      </c>
    </row>
    <row r="9" spans="1:14" x14ac:dyDescent="0.25">
      <c r="A9" s="2" t="s">
        <v>32</v>
      </c>
      <c r="B9" s="33">
        <f>IFERROR(VLOOKUP(A9,'[1]17'!$G$3:$L$44,2,FALSE),0)</f>
        <v>0</v>
      </c>
      <c r="C9" s="33">
        <f>IFERROR(VLOOKUP(A9,'[1]17'!$G$3:$L$44,3,FALSE),0)</f>
        <v>0</v>
      </c>
      <c r="D9" s="33">
        <f>IFERROR(VLOOKUP(A9,'[1]17'!$G$3:$L$44,4,FALSE),0)</f>
        <v>0</v>
      </c>
      <c r="E9" s="33">
        <f>IFERROR(VLOOKUP(A9,'[1]17'!$G$3:$L$44,5,FALSE),0)</f>
        <v>2</v>
      </c>
      <c r="F9" s="33"/>
      <c r="G9" s="33"/>
      <c r="H9" s="33"/>
      <c r="I9" s="33"/>
      <c r="J9" s="33"/>
      <c r="K9" s="33"/>
      <c r="L9" s="33"/>
      <c r="M9" s="33"/>
      <c r="N9" s="33">
        <f t="shared" si="0"/>
        <v>2</v>
      </c>
    </row>
    <row r="10" spans="1:14" x14ac:dyDescent="0.25">
      <c r="A10" s="2" t="s">
        <v>33</v>
      </c>
      <c r="B10" s="33">
        <f>IFERROR(VLOOKUP(A10,'[1]17'!$G$3:$L$44,2,FALSE),0)</f>
        <v>0</v>
      </c>
      <c r="C10" s="33">
        <f>IFERROR(VLOOKUP(A10,'[1]17'!$G$3:$L$44,3,FALSE),0)</f>
        <v>0</v>
      </c>
      <c r="D10" s="33">
        <f>IFERROR(VLOOKUP(A10,'[1]17'!$G$3:$L$44,4,FALSE),0)</f>
        <v>0</v>
      </c>
      <c r="E10" s="33">
        <f>IFERROR(VLOOKUP(A10,'[1]17'!$G$3:$L$44,5,FALSE),0)</f>
        <v>6</v>
      </c>
      <c r="F10" s="33"/>
      <c r="G10" s="33"/>
      <c r="H10" s="33"/>
      <c r="I10" s="33"/>
      <c r="J10" s="33"/>
      <c r="K10" s="33"/>
      <c r="L10" s="33"/>
      <c r="M10" s="33"/>
      <c r="N10" s="33">
        <f t="shared" si="0"/>
        <v>6</v>
      </c>
    </row>
    <row r="11" spans="1:14" x14ac:dyDescent="0.25">
      <c r="A11" s="3" t="s">
        <v>8</v>
      </c>
      <c r="B11" s="33">
        <f>IFERROR(VLOOKUP(A11,'[1]17'!$G$3:$L$44,2,FALSE),0)</f>
        <v>0</v>
      </c>
      <c r="C11" s="33">
        <f>IFERROR(VLOOKUP(A11,'[1]17'!$G$3:$L$44,3,FALSE),0)</f>
        <v>0</v>
      </c>
      <c r="D11" s="34">
        <f>IFERROR(VLOOKUP(A11,'[1]17'!$G$3:$L$44,4,FALSE),0)</f>
        <v>0</v>
      </c>
      <c r="E11" s="34">
        <f>IFERROR(VLOOKUP(A11,'[1]17'!$G$3:$L$44,5,FALSE),0)</f>
        <v>0</v>
      </c>
      <c r="F11" s="34"/>
      <c r="G11" s="34"/>
      <c r="H11" s="34"/>
      <c r="I11" s="34"/>
      <c r="J11" s="34"/>
      <c r="K11" s="34"/>
      <c r="L11" s="34"/>
      <c r="M11" s="34"/>
      <c r="N11" s="33">
        <f t="shared" si="0"/>
        <v>0</v>
      </c>
    </row>
    <row r="12" spans="1:14" x14ac:dyDescent="0.25">
      <c r="A12" s="1" t="s">
        <v>34</v>
      </c>
      <c r="B12" s="33">
        <f>IFERROR(VLOOKUP(A12,'[1]17'!$G$3:$L$44,2,FALSE),0)</f>
        <v>0</v>
      </c>
      <c r="C12" s="33">
        <f>IFERROR(VLOOKUP(A12,'[1]17'!$G$3:$L$44,3,FALSE),0)</f>
        <v>0</v>
      </c>
      <c r="D12" s="33">
        <f>IFERROR(VLOOKUP(A12,'[1]17'!$G$3:$L$44,4,FALSE),0)</f>
        <v>0</v>
      </c>
      <c r="E12" s="33">
        <f>IFERROR(VLOOKUP(A12,'[1]17'!$G$3:$L$44,5,FALSE),0)</f>
        <v>6</v>
      </c>
      <c r="F12" s="33"/>
      <c r="G12" s="33"/>
      <c r="H12" s="33"/>
      <c r="I12" s="33"/>
      <c r="J12" s="33"/>
      <c r="K12" s="33"/>
      <c r="L12" s="33"/>
      <c r="M12" s="33"/>
      <c r="N12" s="33">
        <f t="shared" si="0"/>
        <v>6</v>
      </c>
    </row>
    <row r="13" spans="1:14" x14ac:dyDescent="0.25">
      <c r="A13" s="3" t="s">
        <v>7</v>
      </c>
      <c r="B13" s="33">
        <f>IFERROR(VLOOKUP(A13,'[1]17'!$G$3:$L$44,2,FALSE),0)</f>
        <v>2</v>
      </c>
      <c r="C13" s="33">
        <f>IFERROR(VLOOKUP(A13,'[1]17'!$G$3:$L$44,3,FALSE),0)</f>
        <v>3</v>
      </c>
      <c r="D13" s="34">
        <f>IFERROR(VLOOKUP(A13,'[1]17'!$G$3:$L$44,4,FALSE),0)</f>
        <v>1</v>
      </c>
      <c r="E13" s="34">
        <f>IFERROR(VLOOKUP(A13,'[1]17'!$G$3:$L$44,5,FALSE),0)</f>
        <v>0</v>
      </c>
      <c r="F13" s="34"/>
      <c r="G13" s="34"/>
      <c r="H13" s="34"/>
      <c r="I13" s="34"/>
      <c r="J13" s="34"/>
      <c r="K13" s="34"/>
      <c r="L13" s="34"/>
      <c r="M13" s="34"/>
      <c r="N13" s="33">
        <f t="shared" si="0"/>
        <v>6</v>
      </c>
    </row>
    <row r="14" spans="1:14" x14ac:dyDescent="0.25">
      <c r="A14" s="7" t="s">
        <v>6</v>
      </c>
      <c r="B14" s="33">
        <f>IFERROR(VLOOKUP(A14,'[1]17'!$G$3:$L$44,2,FALSE),0)</f>
        <v>0</v>
      </c>
      <c r="C14" s="33">
        <f>IFERROR(VLOOKUP(A14,'[1]17'!$G$3:$L$44,3,FALSE),0)</f>
        <v>0</v>
      </c>
      <c r="D14" s="34">
        <f>IFERROR(VLOOKUP(A14,'[1]17'!$G$3:$L$44,4,FALSE),0)</f>
        <v>0</v>
      </c>
      <c r="E14" s="33">
        <f>IFERROR(VLOOKUP(A14,'[1]17'!$G$3:$L$44,5,FALSE),0)</f>
        <v>0</v>
      </c>
      <c r="F14" s="33"/>
      <c r="G14" s="33"/>
      <c r="H14" s="33"/>
      <c r="I14" s="33"/>
      <c r="J14" s="33"/>
      <c r="K14" s="33"/>
      <c r="L14" s="33"/>
      <c r="M14" s="33"/>
      <c r="N14" s="33">
        <f t="shared" si="0"/>
        <v>0</v>
      </c>
    </row>
    <row r="15" spans="1:14" x14ac:dyDescent="0.25">
      <c r="A15" s="1" t="s">
        <v>4</v>
      </c>
      <c r="B15" s="33">
        <f>IFERROR(VLOOKUP(A15,'[1]17'!$G$3:$L$44,2,FALSE),0)</f>
        <v>2</v>
      </c>
      <c r="C15" s="33">
        <f>IFERROR(VLOOKUP(A15,'[1]17'!$G$3:$L$44,3,FALSE),0)</f>
        <v>4</v>
      </c>
      <c r="D15" s="34">
        <f>IFERROR(VLOOKUP(A15,'[1]17'!$G$3:$L$44,4,FALSE),0)</f>
        <v>8</v>
      </c>
      <c r="E15" s="33">
        <f>IFERROR(VLOOKUP(A15,'[1]17'!$G$3:$L$44,5,FALSE),0)</f>
        <v>2</v>
      </c>
      <c r="F15" s="33"/>
      <c r="G15" s="33"/>
      <c r="H15" s="33"/>
      <c r="I15" s="33"/>
      <c r="J15" s="33"/>
      <c r="K15" s="33"/>
      <c r="L15" s="33"/>
      <c r="M15" s="33"/>
      <c r="N15" s="33">
        <f t="shared" si="0"/>
        <v>16</v>
      </c>
    </row>
    <row r="16" spans="1:14" x14ac:dyDescent="0.25">
      <c r="A16" s="3" t="s">
        <v>28</v>
      </c>
      <c r="B16" s="36">
        <f>IFERROR(VLOOKUP(A16,'[1]17'!$G$3:$L$44,2,FALSE),0)</f>
        <v>0</v>
      </c>
      <c r="C16" s="36">
        <f>IFERROR(VLOOKUP(A16,'[1]17'!$G$3:$L$44,3,FALSE),0)</f>
        <v>0</v>
      </c>
      <c r="D16" s="36">
        <f>IFERROR(VLOOKUP(A16,'[1]17'!$G$3:$L$44,4,FALSE),0)</f>
        <v>0</v>
      </c>
      <c r="E16" s="36">
        <f>IFERROR(VLOOKUP(A16,'[1]17'!$G$3:$L$44,5,FALSE),0)</f>
        <v>8</v>
      </c>
      <c r="F16" s="36"/>
      <c r="G16" s="36"/>
      <c r="H16" s="36"/>
      <c r="I16" s="36"/>
      <c r="J16" s="36"/>
      <c r="K16" s="36"/>
      <c r="L16" s="36"/>
      <c r="M16" s="36"/>
      <c r="N16" s="33">
        <f t="shared" si="0"/>
        <v>8</v>
      </c>
    </row>
    <row r="17" spans="1:14" x14ac:dyDescent="0.25">
      <c r="A17" s="3" t="s">
        <v>27</v>
      </c>
      <c r="B17" s="36">
        <f>IFERROR(VLOOKUP(A17,'[1]17'!$G$3:$L$44,2,FALSE),0)</f>
        <v>1</v>
      </c>
      <c r="C17" s="36">
        <f>IFERROR(VLOOKUP(A17,'[1]17'!$G$3:$L$44,3,FALSE),0)</f>
        <v>1</v>
      </c>
      <c r="D17" s="36">
        <f>IFERROR(VLOOKUP(A17,'[1]17'!$G$3:$L$44,4,FALSE),0)</f>
        <v>4</v>
      </c>
      <c r="E17" s="36">
        <f>IFERROR(VLOOKUP(A17,'[1]17'!$G$3:$L$44,5,FALSE),0)</f>
        <v>1</v>
      </c>
      <c r="F17" s="36"/>
      <c r="G17" s="36"/>
      <c r="H17" s="36"/>
      <c r="I17" s="36"/>
      <c r="J17" s="36"/>
      <c r="K17" s="36"/>
      <c r="L17" s="36"/>
      <c r="M17" s="36"/>
      <c r="N17" s="33">
        <f t="shared" si="0"/>
        <v>7</v>
      </c>
    </row>
    <row r="18" spans="1:14" ht="15.75" thickBot="1" x14ac:dyDescent="0.3">
      <c r="A18" s="3" t="s">
        <v>5</v>
      </c>
      <c r="B18" s="36">
        <f>IFERROR(VLOOKUP(A18,'[1]17'!$G$3:$L$44,2,FALSE),0)</f>
        <v>0</v>
      </c>
      <c r="C18" s="36">
        <f>IFERROR(VLOOKUP(A18,'[1]17'!$G$3:$L$44,3,FALSE),0)</f>
        <v>0</v>
      </c>
      <c r="D18" s="36">
        <f>IFERROR(VLOOKUP(A18,'[1]17'!$G$3:$L$44,4,FALSE),0)</f>
        <v>0</v>
      </c>
      <c r="E18" s="36">
        <f>IFERROR(VLOOKUP(A18,'[1]17'!$G$3:$L$44,5,FALSE),0)</f>
        <v>0</v>
      </c>
      <c r="F18" s="36"/>
      <c r="G18" s="36"/>
      <c r="H18" s="36"/>
      <c r="I18" s="36"/>
      <c r="J18" s="36"/>
      <c r="K18" s="36"/>
      <c r="L18" s="36"/>
      <c r="M18" s="36"/>
      <c r="N18" s="33">
        <f t="shared" si="0"/>
        <v>0</v>
      </c>
    </row>
    <row r="19" spans="1:14" x14ac:dyDescent="0.25">
      <c r="A19" s="15" t="s">
        <v>35</v>
      </c>
      <c r="B19" s="36"/>
      <c r="C19" s="36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</row>
    <row r="20" spans="1:14" x14ac:dyDescent="0.25">
      <c r="A20" s="3" t="s">
        <v>36</v>
      </c>
      <c r="B20" s="36">
        <f>IFERROR(VLOOKUP(A20,'[1]17'!$G$3:$L$44,2,FALSE),0)</f>
        <v>0</v>
      </c>
      <c r="C20" s="36">
        <f>IFERROR(VLOOKUP(A20,'[1]17'!$G$3:$L$44,3,FALSE),0)</f>
        <v>1</v>
      </c>
      <c r="D20" s="36">
        <f>IFERROR(VLOOKUP(A20,'[1]17'!$G$3:$L$44,4,FALSE),0)</f>
        <v>0</v>
      </c>
      <c r="E20" s="36">
        <f>IFERROR(VLOOKUP(A20,'[1]17'!$G$3:$L$44,5,FALSE),0)</f>
        <v>0</v>
      </c>
      <c r="F20" s="36"/>
      <c r="G20" s="36"/>
      <c r="H20" s="36"/>
      <c r="I20" s="36"/>
      <c r="J20" s="36"/>
      <c r="K20" s="36"/>
      <c r="L20" s="36"/>
      <c r="M20" s="36"/>
      <c r="N20" s="37">
        <f>SUM(B20:M20)</f>
        <v>1</v>
      </c>
    </row>
    <row r="21" spans="1:14" x14ac:dyDescent="0.25">
      <c r="A21" s="3" t="s">
        <v>37</v>
      </c>
      <c r="B21" s="36">
        <f>IFERROR(VLOOKUP(A21,'[1]17'!$G$3:$L$44,2,FALSE),0)</f>
        <v>0</v>
      </c>
      <c r="C21" s="36">
        <f>IFERROR(VLOOKUP(A21,'[1]17'!$G$3:$L$44,3,FALSE),0)</f>
        <v>0</v>
      </c>
      <c r="D21" s="36">
        <f>IFERROR(VLOOKUP(A21,'[1]17'!$G$3:$L$44,4,FALSE),0)</f>
        <v>0</v>
      </c>
      <c r="E21" s="36">
        <f>IFERROR(VLOOKUP(A21,'[1]17'!$G$3:$L$44,5,FALSE),0)</f>
        <v>0</v>
      </c>
      <c r="F21" s="36"/>
      <c r="G21" s="36"/>
      <c r="H21" s="36"/>
      <c r="I21" s="36"/>
      <c r="J21" s="36"/>
      <c r="K21" s="36"/>
      <c r="L21" s="36"/>
      <c r="M21" s="36"/>
      <c r="N21" s="37">
        <f t="shared" ref="N21:N24" si="1">SUM(B21:M21)</f>
        <v>0</v>
      </c>
    </row>
    <row r="22" spans="1:14" x14ac:dyDescent="0.25">
      <c r="A22" s="3" t="s">
        <v>38</v>
      </c>
      <c r="B22" s="36">
        <f>IFERROR(VLOOKUP(A22,'[1]17'!$G$3:$L$44,2,FALSE),0)</f>
        <v>0</v>
      </c>
      <c r="C22" s="36">
        <f>IFERROR(VLOOKUP(A22,'[1]17'!$G$3:$L$44,3,FALSE),0)</f>
        <v>0</v>
      </c>
      <c r="D22" s="36">
        <f>IFERROR(VLOOKUP(A22,'[1]17'!$G$3:$L$44,4,FALSE),0)</f>
        <v>0</v>
      </c>
      <c r="E22" s="36">
        <f>IFERROR(VLOOKUP(A22,'[1]17'!$G$3:$L$44,5,FALSE),0)</f>
        <v>0</v>
      </c>
      <c r="F22" s="36"/>
      <c r="G22" s="36"/>
      <c r="H22" s="36"/>
      <c r="I22" s="36"/>
      <c r="J22" s="36"/>
      <c r="K22" s="36"/>
      <c r="L22" s="36"/>
      <c r="M22" s="36"/>
      <c r="N22" s="37">
        <f t="shared" si="1"/>
        <v>0</v>
      </c>
    </row>
    <row r="23" spans="1:14" x14ac:dyDescent="0.25">
      <c r="A23" s="3" t="s">
        <v>39</v>
      </c>
      <c r="B23" s="36">
        <f>IFERROR(VLOOKUP(A23,'[1]17'!$G$3:$L$44,2,FALSE),0)</f>
        <v>0</v>
      </c>
      <c r="C23" s="36">
        <f>IFERROR(VLOOKUP(A23,'[1]17'!$G$3:$L$44,3,FALSE),0)</f>
        <v>0</v>
      </c>
      <c r="D23" s="36">
        <f>IFERROR(VLOOKUP(A23,'[1]17'!$G$3:$L$44,4,FALSE),0)</f>
        <v>0</v>
      </c>
      <c r="E23" s="36">
        <f>IFERROR(VLOOKUP(A23,'[1]17'!$G$3:$L$44,5,FALSE),0)</f>
        <v>0</v>
      </c>
      <c r="F23" s="36"/>
      <c r="G23" s="36"/>
      <c r="H23" s="36"/>
      <c r="I23" s="36"/>
      <c r="J23" s="36"/>
      <c r="K23" s="36"/>
      <c r="L23" s="36"/>
      <c r="M23" s="36"/>
      <c r="N23" s="37">
        <f t="shared" si="1"/>
        <v>0</v>
      </c>
    </row>
    <row r="24" spans="1:14" x14ac:dyDescent="0.25">
      <c r="A24" s="3" t="s">
        <v>40</v>
      </c>
      <c r="B24" s="36">
        <f>IFERROR(VLOOKUP(A24,'[1]17'!$G$3:$L$44,2,FALSE),0)</f>
        <v>0</v>
      </c>
      <c r="C24" s="36">
        <f>IFERROR(VLOOKUP(A24,'[1]17'!$G$3:$L$44,3,FALSE),0)</f>
        <v>0</v>
      </c>
      <c r="D24" s="36">
        <f>IFERROR(VLOOKUP(A24,'[1]17'!$G$3:$L$44,4,FALSE),0)</f>
        <v>0</v>
      </c>
      <c r="E24" s="36">
        <f>IFERROR(VLOOKUP(A24,'[1]17'!$G$3:$L$44,5,FALSE),0)</f>
        <v>0</v>
      </c>
      <c r="F24" s="36"/>
      <c r="G24" s="36"/>
      <c r="H24" s="36"/>
      <c r="I24" s="36"/>
      <c r="J24" s="36"/>
      <c r="K24" s="36"/>
      <c r="L24" s="36"/>
      <c r="M24" s="36"/>
      <c r="N24" s="37">
        <f t="shared" si="1"/>
        <v>0</v>
      </c>
    </row>
    <row r="25" spans="1:14" x14ac:dyDescent="0.25">
      <c r="A25" s="3" t="s">
        <v>41</v>
      </c>
      <c r="B25" s="36">
        <f>IFERROR(VLOOKUP(A25,'[1]17'!$G$3:$L$44,2,FALSE),0)</f>
        <v>1</v>
      </c>
      <c r="C25" s="36">
        <f>IFERROR(VLOOKUP(A25,'[1]17'!$G$3:$L$44,3,FALSE),0)</f>
        <v>1</v>
      </c>
      <c r="D25" s="36">
        <f>IFERROR(VLOOKUP(A25,'[1]17'!$G$3:$L$44,4,FALSE),0)</f>
        <v>1</v>
      </c>
      <c r="E25" s="36">
        <f>IFERROR(VLOOKUP(A25,'[1]17'!$G$3:$L$44,5,FALSE),0)</f>
        <v>1</v>
      </c>
      <c r="F25" s="36"/>
      <c r="G25" s="36"/>
      <c r="H25" s="36"/>
      <c r="I25" s="36"/>
      <c r="J25" s="36"/>
      <c r="K25" s="36"/>
      <c r="L25" s="36"/>
      <c r="M25" s="36"/>
      <c r="N25" s="37">
        <f>SUM(B25:M25)</f>
        <v>4</v>
      </c>
    </row>
  </sheetData>
  <mergeCells count="2">
    <mergeCell ref="A1:A4"/>
    <mergeCell ref="B1:N3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zoomScale="80" zoomScaleNormal="80" workbookViewId="0">
      <selection sqref="A1:A3"/>
    </sheetView>
  </sheetViews>
  <sheetFormatPr baseColWidth="10" defaultRowHeight="15" x14ac:dyDescent="0.25"/>
  <cols>
    <col min="1" max="1" width="35.85546875" bestFit="1" customWidth="1"/>
    <col min="2" max="2" width="8.85546875" bestFit="1" customWidth="1"/>
    <col min="3" max="3" width="11.5703125" bestFit="1" customWidth="1"/>
    <col min="4" max="4" width="8.85546875" bestFit="1" customWidth="1"/>
    <col min="5" max="6" width="7.42578125" bestFit="1" customWidth="1"/>
    <col min="7" max="7" width="7.28515625" bestFit="1" customWidth="1"/>
    <col min="8" max="8" width="7" bestFit="1" customWidth="1"/>
    <col min="9" max="9" width="9.85546875" bestFit="1" customWidth="1"/>
    <col min="10" max="10" width="9.5703125" bestFit="1" customWidth="1"/>
    <col min="11" max="11" width="11" bestFit="1" customWidth="1"/>
    <col min="12" max="12" width="9.85546875" bestFit="1" customWidth="1"/>
    <col min="13" max="13" width="9.140625" bestFit="1" customWidth="1"/>
  </cols>
  <sheetData>
    <row r="1" spans="1:14" x14ac:dyDescent="0.25">
      <c r="A1" s="40" t="s">
        <v>0</v>
      </c>
      <c r="B1" s="43" t="s">
        <v>99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5"/>
    </row>
    <row r="2" spans="1:14" ht="15.75" thickBot="1" x14ac:dyDescent="0.3">
      <c r="A2" s="41"/>
      <c r="B2" s="46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8"/>
    </row>
    <row r="3" spans="1:14" ht="15.75" thickBot="1" x14ac:dyDescent="0.3">
      <c r="A3" s="42"/>
      <c r="B3" s="11" t="s">
        <v>9</v>
      </c>
      <c r="C3" s="12" t="s">
        <v>10</v>
      </c>
      <c r="D3" s="13" t="s">
        <v>11</v>
      </c>
      <c r="E3" s="13" t="s">
        <v>12</v>
      </c>
      <c r="F3" s="13" t="s">
        <v>13</v>
      </c>
      <c r="G3" s="13" t="s">
        <v>14</v>
      </c>
      <c r="H3" s="13" t="s">
        <v>15</v>
      </c>
      <c r="I3" s="13" t="s">
        <v>16</v>
      </c>
      <c r="J3" s="13" t="s">
        <v>17</v>
      </c>
      <c r="K3" s="13" t="s">
        <v>18</v>
      </c>
      <c r="L3" s="13" t="s">
        <v>19</v>
      </c>
      <c r="M3" s="13" t="s">
        <v>20</v>
      </c>
      <c r="N3" s="14" t="s">
        <v>29</v>
      </c>
    </row>
    <row r="4" spans="1:14" x14ac:dyDescent="0.25">
      <c r="A4" s="1" t="s">
        <v>2</v>
      </c>
      <c r="B4" s="33">
        <f>IFERROR(VLOOKUP(A4,'[1]18'!$G$3:$K$21,2,FALSE),0)</f>
        <v>99</v>
      </c>
      <c r="C4" s="33">
        <f>IFERROR(VLOOKUP(A4,'[1]18'!$G$3:$K$21,3,FALSE),0)</f>
        <v>103</v>
      </c>
      <c r="D4" s="33">
        <f>IFERROR(VLOOKUP(A4,'[1]18'!$G$3:$K$21,4,FALSE),0)</f>
        <v>119</v>
      </c>
      <c r="E4" s="33">
        <f>IFERROR(VLOOKUP(A4,'[1]18'!$G$3:$K$21,5,FALSE),0)</f>
        <v>321</v>
      </c>
      <c r="F4" s="33"/>
      <c r="G4" s="33"/>
      <c r="H4" s="33"/>
      <c r="I4" s="33"/>
      <c r="J4" s="33"/>
      <c r="K4" s="33"/>
      <c r="L4" s="33"/>
      <c r="M4" s="33"/>
      <c r="N4" s="33">
        <f>SUM(B4:M4)</f>
        <v>642</v>
      </c>
    </row>
    <row r="5" spans="1:14" x14ac:dyDescent="0.25">
      <c r="A5" s="1" t="s">
        <v>30</v>
      </c>
      <c r="B5" s="33">
        <f>IFERROR(VLOOKUP(A5,'[1]18'!$G$3:$K$21,2,FALSE),0)</f>
        <v>0</v>
      </c>
      <c r="C5" s="33">
        <f>IFERROR(VLOOKUP(A5,'[1]18'!$G$3:$K$21,3,FALSE),0)</f>
        <v>0</v>
      </c>
      <c r="D5" s="33">
        <f>IFERROR(VLOOKUP(A5,'[1]18'!$G$3:$K$21,4,FALSE),0)</f>
        <v>0</v>
      </c>
      <c r="E5" s="33">
        <f>IFERROR(VLOOKUP(A5,'[1]18'!$G$3:$K$21,5,FALSE),0)</f>
        <v>0</v>
      </c>
      <c r="F5" s="33"/>
      <c r="G5" s="33"/>
      <c r="H5" s="33"/>
      <c r="I5" s="33"/>
      <c r="J5" s="33"/>
      <c r="K5" s="33"/>
      <c r="L5" s="33"/>
      <c r="M5" s="33"/>
      <c r="N5" s="33">
        <f t="shared" ref="N5:N17" si="0">SUM(B5:M5)</f>
        <v>0</v>
      </c>
    </row>
    <row r="6" spans="1:14" x14ac:dyDescent="0.25">
      <c r="A6" s="2" t="s">
        <v>3</v>
      </c>
      <c r="B6" s="33">
        <f>IFERROR(VLOOKUP(A6,'[1]18'!$G$3:$K$21,2,FALSE),0)</f>
        <v>0</v>
      </c>
      <c r="C6" s="33">
        <f>IFERROR(VLOOKUP(A6,'[1]18'!$G$3:$K$21,3,FALSE),0)</f>
        <v>0</v>
      </c>
      <c r="D6" s="33">
        <f>IFERROR(VLOOKUP(A6,'[1]18'!$G$3:$K$21,4,FALSE),0)</f>
        <v>8</v>
      </c>
      <c r="E6" s="33">
        <f>IFERROR(VLOOKUP(A6,'[1]18'!$G$3:$K$21,5,FALSE),0)</f>
        <v>8</v>
      </c>
      <c r="F6" s="33"/>
      <c r="G6" s="33"/>
      <c r="H6" s="33"/>
      <c r="I6" s="33"/>
      <c r="J6" s="33"/>
      <c r="K6" s="33"/>
      <c r="L6" s="33"/>
      <c r="M6" s="33"/>
      <c r="N6" s="33">
        <f t="shared" si="0"/>
        <v>16</v>
      </c>
    </row>
    <row r="7" spans="1:14" x14ac:dyDescent="0.25">
      <c r="A7" s="2" t="s">
        <v>31</v>
      </c>
      <c r="B7" s="33">
        <f>IFERROR(VLOOKUP(A7,'[1]18'!$G$3:$K$21,2,FALSE),0)</f>
        <v>0</v>
      </c>
      <c r="C7" s="33">
        <f>IFERROR(VLOOKUP(A7,'[1]18'!$G$3:$K$21,3,FALSE),0)</f>
        <v>0</v>
      </c>
      <c r="D7" s="33">
        <f>IFERROR(VLOOKUP(A7,'[1]18'!$G$3:$K$21,4,FALSE),0)</f>
        <v>0</v>
      </c>
      <c r="E7" s="33">
        <f>IFERROR(VLOOKUP(A7,'[1]18'!$G$3:$K$21,5,FALSE),0)</f>
        <v>0</v>
      </c>
      <c r="F7" s="33"/>
      <c r="G7" s="33"/>
      <c r="H7" s="33"/>
      <c r="I7" s="33"/>
      <c r="J7" s="33"/>
      <c r="K7" s="33"/>
      <c r="L7" s="33"/>
      <c r="M7" s="33"/>
      <c r="N7" s="33">
        <f t="shared" si="0"/>
        <v>0</v>
      </c>
    </row>
    <row r="8" spans="1:14" x14ac:dyDescent="0.25">
      <c r="A8" s="2" t="s">
        <v>32</v>
      </c>
      <c r="B8" s="33">
        <f>IFERROR(VLOOKUP(A8,'[1]18'!$G$3:$K$21,2,FALSE),0)</f>
        <v>0</v>
      </c>
      <c r="C8" s="33">
        <f>IFERROR(VLOOKUP(A8,'[1]18'!$G$3:$K$21,3,FALSE),0)</f>
        <v>0</v>
      </c>
      <c r="D8" s="33">
        <f>IFERROR(VLOOKUP(A8,'[1]18'!$G$3:$K$21,4,FALSE),0)</f>
        <v>0</v>
      </c>
      <c r="E8" s="33">
        <f>IFERROR(VLOOKUP(A8,'[1]18'!$G$3:$K$21,5,FALSE),0)</f>
        <v>0</v>
      </c>
      <c r="F8" s="33"/>
      <c r="G8" s="33"/>
      <c r="H8" s="33"/>
      <c r="I8" s="33"/>
      <c r="J8" s="33"/>
      <c r="K8" s="33"/>
      <c r="L8" s="33"/>
      <c r="M8" s="33"/>
      <c r="N8" s="33">
        <f t="shared" si="0"/>
        <v>0</v>
      </c>
    </row>
    <row r="9" spans="1:14" x14ac:dyDescent="0.25">
      <c r="A9" s="2" t="s">
        <v>33</v>
      </c>
      <c r="B9" s="33">
        <f>IFERROR(VLOOKUP(A9,'[1]18'!$G$3:$K$21,2,FALSE),0)</f>
        <v>0</v>
      </c>
      <c r="C9" s="33">
        <f>IFERROR(VLOOKUP(A9,'[1]18'!$G$3:$K$21,3,FALSE),0)</f>
        <v>0</v>
      </c>
      <c r="D9" s="33">
        <f>IFERROR(VLOOKUP(A9,'[1]18'!$G$3:$K$21,4,FALSE),0)</f>
        <v>4</v>
      </c>
      <c r="E9" s="33">
        <f>IFERROR(VLOOKUP(A9,'[1]18'!$G$3:$K$21,5,FALSE),0)</f>
        <v>4</v>
      </c>
      <c r="F9" s="33"/>
      <c r="G9" s="33"/>
      <c r="H9" s="33"/>
      <c r="I9" s="33"/>
      <c r="J9" s="33"/>
      <c r="K9" s="33"/>
      <c r="L9" s="33"/>
      <c r="M9" s="33"/>
      <c r="N9" s="33">
        <f t="shared" si="0"/>
        <v>8</v>
      </c>
    </row>
    <row r="10" spans="1:14" x14ac:dyDescent="0.25">
      <c r="A10" s="3" t="s">
        <v>8</v>
      </c>
      <c r="B10" s="33">
        <f>IFERROR(VLOOKUP(A10,'[1]18'!$G$3:$K$21,2,FALSE),0)</f>
        <v>0</v>
      </c>
      <c r="C10" s="33">
        <f>IFERROR(VLOOKUP(A10,'[1]18'!$G$3:$K$21,3,FALSE),0)</f>
        <v>0</v>
      </c>
      <c r="D10" s="34">
        <f>IFERROR(VLOOKUP(A10,'[1]18'!$G$3:$K$21,4,FALSE),0)</f>
        <v>0</v>
      </c>
      <c r="E10" s="34">
        <f>IFERROR(VLOOKUP(A10,'[1]18'!$G$3:$K$21,5,FALSE),0)</f>
        <v>0</v>
      </c>
      <c r="F10" s="34"/>
      <c r="G10" s="34"/>
      <c r="H10" s="34"/>
      <c r="I10" s="34"/>
      <c r="J10" s="34"/>
      <c r="K10" s="34"/>
      <c r="L10" s="34"/>
      <c r="M10" s="34"/>
      <c r="N10" s="33">
        <f t="shared" si="0"/>
        <v>0</v>
      </c>
    </row>
    <row r="11" spans="1:14" x14ac:dyDescent="0.25">
      <c r="A11" s="1" t="s">
        <v>34</v>
      </c>
      <c r="B11" s="33">
        <f>IFERROR(VLOOKUP(A11,'[1]18'!$G$3:$K$21,2,FALSE),0)</f>
        <v>0</v>
      </c>
      <c r="C11" s="33">
        <f>IFERROR(VLOOKUP(A11,'[1]18'!$G$3:$K$21,3,FALSE),0)</f>
        <v>0</v>
      </c>
      <c r="D11" s="33">
        <f>IFERROR(VLOOKUP(A11,'[1]18'!$G$3:$K$21,4,FALSE),0)</f>
        <v>2</v>
      </c>
      <c r="E11" s="33">
        <f>IFERROR(VLOOKUP(A11,'[1]18'!$G$3:$K$21,5,FALSE),0)</f>
        <v>2</v>
      </c>
      <c r="F11" s="33"/>
      <c r="G11" s="33"/>
      <c r="H11" s="33"/>
      <c r="I11" s="33"/>
      <c r="J11" s="33"/>
      <c r="K11" s="33"/>
      <c r="L11" s="33"/>
      <c r="M11" s="33"/>
      <c r="N11" s="33">
        <f t="shared" si="0"/>
        <v>4</v>
      </c>
    </row>
    <row r="12" spans="1:14" x14ac:dyDescent="0.25">
      <c r="A12" s="3" t="s">
        <v>7</v>
      </c>
      <c r="B12" s="33">
        <f>IFERROR(VLOOKUP(A12,'[1]18'!$G$3:$K$21,2,FALSE),0)</f>
        <v>0</v>
      </c>
      <c r="C12" s="33">
        <f>IFERROR(VLOOKUP(A12,'[1]18'!$G$3:$K$21,3,FALSE),0)</f>
        <v>0</v>
      </c>
      <c r="D12" s="34">
        <f>IFERROR(VLOOKUP(A12,'[1]18'!$G$3:$K$21,4,FALSE),0)</f>
        <v>0</v>
      </c>
      <c r="E12" s="34">
        <f>IFERROR(VLOOKUP(A12,'[1]18'!$G$3:$K$21,5,FALSE),0)</f>
        <v>0</v>
      </c>
      <c r="F12" s="34"/>
      <c r="G12" s="34"/>
      <c r="H12" s="34"/>
      <c r="I12" s="34"/>
      <c r="J12" s="34"/>
      <c r="K12" s="34"/>
      <c r="L12" s="34"/>
      <c r="M12" s="34"/>
      <c r="N12" s="33">
        <f t="shared" si="0"/>
        <v>0</v>
      </c>
    </row>
    <row r="13" spans="1:14" x14ac:dyDescent="0.25">
      <c r="A13" s="7" t="s">
        <v>6</v>
      </c>
      <c r="B13" s="33">
        <f>IFERROR(VLOOKUP(A13,'[1]18'!$G$3:$K$21,2,FALSE),0)</f>
        <v>0</v>
      </c>
      <c r="C13" s="33">
        <f>IFERROR(VLOOKUP(A13,'[1]18'!$G$3:$K$21,3,FALSE),0)</f>
        <v>0</v>
      </c>
      <c r="D13" s="34">
        <f>IFERROR(VLOOKUP(A13,'[1]18'!$G$3:$K$21,4,FALSE),0)</f>
        <v>0</v>
      </c>
      <c r="E13" s="33">
        <f>IFERROR(VLOOKUP(A13,'[1]18'!$G$3:$K$21,5,FALSE),0)</f>
        <v>0</v>
      </c>
      <c r="F13" s="33"/>
      <c r="G13" s="33"/>
      <c r="H13" s="33"/>
      <c r="I13" s="33"/>
      <c r="J13" s="33"/>
      <c r="K13" s="33"/>
      <c r="L13" s="33"/>
      <c r="M13" s="33"/>
      <c r="N13" s="33">
        <f t="shared" si="0"/>
        <v>0</v>
      </c>
    </row>
    <row r="14" spans="1:14" x14ac:dyDescent="0.25">
      <c r="A14" s="1" t="s">
        <v>4</v>
      </c>
      <c r="B14" s="33">
        <f>IFERROR(VLOOKUP(A14,'[1]18'!$G$3:$K$21,2,FALSE),0)</f>
        <v>0</v>
      </c>
      <c r="C14" s="33">
        <f>IFERROR(VLOOKUP(A14,'[1]18'!$G$3:$K$21,3,FALSE),0)</f>
        <v>0</v>
      </c>
      <c r="D14" s="34">
        <f>IFERROR(VLOOKUP(A14,'[1]18'!$G$3:$K$21,4,FALSE),0)</f>
        <v>0</v>
      </c>
      <c r="E14" s="33">
        <f>IFERROR(VLOOKUP(A14,'[1]18'!$G$3:$K$21,5,FALSE),0)</f>
        <v>0</v>
      </c>
      <c r="F14" s="33"/>
      <c r="G14" s="33"/>
      <c r="H14" s="33"/>
      <c r="I14" s="33"/>
      <c r="J14" s="33"/>
      <c r="K14" s="33"/>
      <c r="L14" s="33"/>
      <c r="M14" s="33"/>
      <c r="N14" s="33">
        <f t="shared" si="0"/>
        <v>0</v>
      </c>
    </row>
    <row r="15" spans="1:14" x14ac:dyDescent="0.25">
      <c r="A15" s="3" t="s">
        <v>28</v>
      </c>
      <c r="B15" s="36">
        <f>IFERROR(VLOOKUP(A15,'[1]18'!$G$3:$K$21,2,FALSE),0)</f>
        <v>0</v>
      </c>
      <c r="C15" s="36">
        <f>IFERROR(VLOOKUP(A15,'[1]18'!$G$3:$K$21,3,FALSE),0)</f>
        <v>0</v>
      </c>
      <c r="D15" s="36">
        <f>IFERROR(VLOOKUP(A15,'[1]18'!$G$3:$K$21,4,FALSE),0)</f>
        <v>0</v>
      </c>
      <c r="E15" s="36">
        <f>IFERROR(VLOOKUP(A15,'[1]18'!$G$3:$K$21,5,FALSE),0)</f>
        <v>0</v>
      </c>
      <c r="F15" s="36"/>
      <c r="G15" s="36"/>
      <c r="H15" s="36"/>
      <c r="I15" s="36"/>
      <c r="J15" s="36"/>
      <c r="K15" s="36"/>
      <c r="L15" s="36"/>
      <c r="M15" s="36"/>
      <c r="N15" s="33">
        <f t="shared" si="0"/>
        <v>0</v>
      </c>
    </row>
    <row r="16" spans="1:14" x14ac:dyDescent="0.25">
      <c r="A16" s="3" t="s">
        <v>27</v>
      </c>
      <c r="B16" s="36">
        <f>IFERROR(VLOOKUP(A16,'[1]18'!$G$3:$K$21,2,FALSE),0)</f>
        <v>0</v>
      </c>
      <c r="C16" s="36">
        <f>IFERROR(VLOOKUP(A16,'[1]18'!$G$3:$K$21,3,FALSE),0)</f>
        <v>0</v>
      </c>
      <c r="D16" s="36">
        <f>IFERROR(VLOOKUP(A16,'[1]18'!$G$3:$K$21,4,FALSE),0)</f>
        <v>2</v>
      </c>
      <c r="E16" s="36">
        <f>IFERROR(VLOOKUP(A16,'[1]18'!$G$3:$K$21,5,FALSE),0)</f>
        <v>2</v>
      </c>
      <c r="F16" s="36"/>
      <c r="G16" s="36"/>
      <c r="H16" s="36"/>
      <c r="I16" s="36"/>
      <c r="J16" s="36"/>
      <c r="K16" s="36"/>
      <c r="L16" s="36"/>
      <c r="M16" s="36"/>
      <c r="N16" s="33">
        <f t="shared" si="0"/>
        <v>4</v>
      </c>
    </row>
    <row r="17" spans="1:14" ht="15.75" thickBot="1" x14ac:dyDescent="0.3">
      <c r="A17" s="3" t="s">
        <v>5</v>
      </c>
      <c r="B17" s="36">
        <f>IFERROR(VLOOKUP(A17,'[1]18'!$G$3:$K$21,2,FALSE),0)</f>
        <v>0</v>
      </c>
      <c r="C17" s="36">
        <f>IFERROR(VLOOKUP(A17,'[1]18'!$G$3:$K$21,3,FALSE),0)</f>
        <v>0</v>
      </c>
      <c r="D17" s="36">
        <f>IFERROR(VLOOKUP(A17,'[1]18'!$G$3:$K$21,4,FALSE),0)</f>
        <v>0</v>
      </c>
      <c r="E17" s="36">
        <f>IFERROR(VLOOKUP(A17,'[1]18'!$G$3:$K$21,5,FALSE),0)</f>
        <v>0</v>
      </c>
      <c r="F17" s="36"/>
      <c r="G17" s="36"/>
      <c r="H17" s="36"/>
      <c r="I17" s="36"/>
      <c r="J17" s="36"/>
      <c r="K17" s="36"/>
      <c r="L17" s="36"/>
      <c r="M17" s="36"/>
      <c r="N17" s="33">
        <f t="shared" si="0"/>
        <v>0</v>
      </c>
    </row>
    <row r="18" spans="1:14" x14ac:dyDescent="0.25">
      <c r="A18" s="15" t="s">
        <v>35</v>
      </c>
      <c r="B18" s="36"/>
      <c r="C18" s="36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</row>
    <row r="19" spans="1:14" x14ac:dyDescent="0.25">
      <c r="A19" s="3" t="s">
        <v>36</v>
      </c>
      <c r="B19" s="36">
        <f>IFERROR(VLOOKUP(A19,'[1]18'!$G$3:$K$21,2,FALSE),0)</f>
        <v>0</v>
      </c>
      <c r="C19" s="36">
        <f>IFERROR(VLOOKUP(A19,'[1]18'!$G$3:$K$21,3,FALSE),0)</f>
        <v>0</v>
      </c>
      <c r="D19" s="36">
        <f>IFERROR(VLOOKUP(A19,'[1]18'!$G$3:$K$21,4,FALSE),0)</f>
        <v>0</v>
      </c>
      <c r="E19" s="36">
        <f>IFERROR(VLOOKUP(A19,'[1]18'!$G$3:$K$21,5,FALSE),0)</f>
        <v>0</v>
      </c>
      <c r="F19" s="36"/>
      <c r="G19" s="36"/>
      <c r="H19" s="36"/>
      <c r="I19" s="36"/>
      <c r="J19" s="36"/>
      <c r="K19" s="36"/>
      <c r="L19" s="36"/>
      <c r="M19" s="36"/>
      <c r="N19" s="37">
        <f>SUM(B19:M19)</f>
        <v>0</v>
      </c>
    </row>
    <row r="20" spans="1:14" x14ac:dyDescent="0.25">
      <c r="A20" s="3" t="s">
        <v>37</v>
      </c>
      <c r="B20" s="36">
        <f>IFERROR(VLOOKUP(A20,'[1]18'!$G$3:$K$21,2,FALSE),0)</f>
        <v>0</v>
      </c>
      <c r="C20" s="36">
        <f>IFERROR(VLOOKUP(A20,'[1]18'!$G$3:$K$21,3,FALSE),0)</f>
        <v>0</v>
      </c>
      <c r="D20" s="36">
        <f>IFERROR(VLOOKUP(A20,'[1]18'!$G$3:$K$21,4,FALSE),0)</f>
        <v>0</v>
      </c>
      <c r="E20" s="36">
        <f>IFERROR(VLOOKUP(A20,'[1]18'!$G$3:$K$21,5,FALSE),0)</f>
        <v>0</v>
      </c>
      <c r="F20" s="36"/>
      <c r="G20" s="36"/>
      <c r="H20" s="36"/>
      <c r="I20" s="36"/>
      <c r="J20" s="36"/>
      <c r="K20" s="36"/>
      <c r="L20" s="36"/>
      <c r="M20" s="36"/>
      <c r="N20" s="37">
        <f t="shared" ref="N20:N23" si="1">SUM(B20:M20)</f>
        <v>0</v>
      </c>
    </row>
    <row r="21" spans="1:14" x14ac:dyDescent="0.25">
      <c r="A21" s="3" t="s">
        <v>38</v>
      </c>
      <c r="B21" s="36">
        <f>IFERROR(VLOOKUP(A21,'[1]18'!$G$3:$K$21,2,FALSE),0)</f>
        <v>0</v>
      </c>
      <c r="C21" s="36">
        <f>IFERROR(VLOOKUP(A21,'[1]18'!$G$3:$K$21,3,FALSE),0)</f>
        <v>0</v>
      </c>
      <c r="D21" s="36">
        <f>IFERROR(VLOOKUP(A21,'[1]18'!$G$3:$K$21,4,FALSE),0)</f>
        <v>0</v>
      </c>
      <c r="E21" s="36">
        <f>IFERROR(VLOOKUP(A21,'[1]18'!$G$3:$K$21,5,FALSE),0)</f>
        <v>0</v>
      </c>
      <c r="F21" s="36"/>
      <c r="G21" s="36"/>
      <c r="H21" s="36"/>
      <c r="I21" s="36"/>
      <c r="J21" s="36"/>
      <c r="K21" s="36"/>
      <c r="L21" s="36"/>
      <c r="M21" s="36"/>
      <c r="N21" s="37">
        <f t="shared" si="1"/>
        <v>0</v>
      </c>
    </row>
    <row r="22" spans="1:14" x14ac:dyDescent="0.25">
      <c r="A22" s="3" t="s">
        <v>39</v>
      </c>
      <c r="B22" s="36">
        <f>IFERROR(VLOOKUP(A22,'[1]18'!$G$3:$K$21,2,FALSE),0)</f>
        <v>0</v>
      </c>
      <c r="C22" s="36">
        <f>IFERROR(VLOOKUP(A22,'[1]18'!$G$3:$K$21,3,FALSE),0)</f>
        <v>0</v>
      </c>
      <c r="D22" s="36">
        <f>IFERROR(VLOOKUP(A22,'[1]18'!$G$3:$K$21,4,FALSE),0)</f>
        <v>0</v>
      </c>
      <c r="E22" s="36">
        <f>IFERROR(VLOOKUP(A22,'[1]18'!$G$3:$K$21,5,FALSE),0)</f>
        <v>0</v>
      </c>
      <c r="F22" s="36"/>
      <c r="G22" s="36"/>
      <c r="H22" s="36"/>
      <c r="I22" s="36"/>
      <c r="J22" s="36"/>
      <c r="K22" s="36"/>
      <c r="L22" s="36"/>
      <c r="M22" s="36"/>
      <c r="N22" s="37">
        <f t="shared" si="1"/>
        <v>0</v>
      </c>
    </row>
    <row r="23" spans="1:14" x14ac:dyDescent="0.25">
      <c r="A23" s="3" t="s">
        <v>40</v>
      </c>
      <c r="B23" s="36">
        <f>IFERROR(VLOOKUP(A23,'[1]18'!$G$3:$K$21,2,FALSE),0)</f>
        <v>0</v>
      </c>
      <c r="C23" s="36">
        <f>IFERROR(VLOOKUP(A23,'[1]18'!$G$3:$K$21,3,FALSE),0)</f>
        <v>0</v>
      </c>
      <c r="D23" s="36">
        <f>IFERROR(VLOOKUP(A23,'[1]18'!$G$3:$K$21,4,FALSE),0)</f>
        <v>0</v>
      </c>
      <c r="E23" s="36">
        <f>IFERROR(VLOOKUP(A23,'[1]18'!$G$3:$K$21,5,FALSE),0)</f>
        <v>0</v>
      </c>
      <c r="F23" s="36"/>
      <c r="G23" s="36"/>
      <c r="H23" s="36"/>
      <c r="I23" s="36"/>
      <c r="J23" s="36"/>
      <c r="K23" s="36"/>
      <c r="L23" s="36"/>
      <c r="M23" s="36"/>
      <c r="N23" s="37">
        <f t="shared" si="1"/>
        <v>0</v>
      </c>
    </row>
    <row r="24" spans="1:14" x14ac:dyDescent="0.25">
      <c r="A24" s="3" t="s">
        <v>41</v>
      </c>
      <c r="B24" s="36">
        <f>IFERROR(VLOOKUP(A24,'[1]18'!$G$3:$K$21,2,FALSE),0)</f>
        <v>0</v>
      </c>
      <c r="C24" s="36">
        <f>IFERROR(VLOOKUP(A24,'[1]18'!$G$3:$K$21,3,FALSE),0)</f>
        <v>0</v>
      </c>
      <c r="D24" s="36">
        <f>IFERROR(VLOOKUP(A24,'[1]18'!$G$3:$K$21,4,FALSE),0)</f>
        <v>2</v>
      </c>
      <c r="E24" s="36">
        <f>IFERROR(VLOOKUP(A24,'[1]18'!$G$3:$K$21,5,FALSE),0)</f>
        <v>2</v>
      </c>
      <c r="F24" s="36"/>
      <c r="G24" s="36"/>
      <c r="H24" s="36"/>
      <c r="I24" s="36"/>
      <c r="J24" s="36"/>
      <c r="K24" s="36"/>
      <c r="L24" s="36"/>
      <c r="M24" s="36"/>
      <c r="N24" s="37">
        <f>SUM(B24:M24)</f>
        <v>4</v>
      </c>
    </row>
  </sheetData>
  <mergeCells count="2">
    <mergeCell ref="A1:A3"/>
    <mergeCell ref="B1:N2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zoomScale="80" zoomScaleNormal="80" workbookViewId="0">
      <selection sqref="A1:A3"/>
    </sheetView>
  </sheetViews>
  <sheetFormatPr baseColWidth="10" defaultRowHeight="15" x14ac:dyDescent="0.25"/>
  <cols>
    <col min="1" max="1" width="35.85546875" bestFit="1" customWidth="1"/>
    <col min="2" max="2" width="8.85546875" bestFit="1" customWidth="1"/>
    <col min="3" max="3" width="11.5703125" bestFit="1" customWidth="1"/>
    <col min="4" max="4" width="8.85546875" bestFit="1" customWidth="1"/>
    <col min="5" max="5" width="8.7109375" bestFit="1" customWidth="1"/>
    <col min="6" max="6" width="7.42578125" bestFit="1" customWidth="1"/>
    <col min="7" max="7" width="7.28515625" bestFit="1" customWidth="1"/>
    <col min="8" max="8" width="7" bestFit="1" customWidth="1"/>
    <col min="9" max="9" width="9.85546875" bestFit="1" customWidth="1"/>
    <col min="10" max="10" width="9.5703125" bestFit="1" customWidth="1"/>
    <col min="11" max="11" width="11" bestFit="1" customWidth="1"/>
    <col min="12" max="12" width="9.85546875" bestFit="1" customWidth="1"/>
    <col min="13" max="13" width="9.140625" bestFit="1" customWidth="1"/>
  </cols>
  <sheetData>
    <row r="1" spans="1:14" x14ac:dyDescent="0.25">
      <c r="A1" s="40" t="s">
        <v>0</v>
      </c>
      <c r="B1" s="43" t="s">
        <v>100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5"/>
    </row>
    <row r="2" spans="1:14" ht="15.75" thickBot="1" x14ac:dyDescent="0.3">
      <c r="A2" s="41"/>
      <c r="B2" s="46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8"/>
    </row>
    <row r="3" spans="1:14" ht="15.75" thickBot="1" x14ac:dyDescent="0.3">
      <c r="A3" s="42"/>
      <c r="B3" s="11" t="s">
        <v>9</v>
      </c>
      <c r="C3" s="12" t="s">
        <v>10</v>
      </c>
      <c r="D3" s="13" t="s">
        <v>11</v>
      </c>
      <c r="E3" s="13" t="s">
        <v>12</v>
      </c>
      <c r="F3" s="13" t="s">
        <v>13</v>
      </c>
      <c r="G3" s="13" t="s">
        <v>14</v>
      </c>
      <c r="H3" s="13" t="s">
        <v>15</v>
      </c>
      <c r="I3" s="13" t="s">
        <v>16</v>
      </c>
      <c r="J3" s="13" t="s">
        <v>17</v>
      </c>
      <c r="K3" s="13" t="s">
        <v>18</v>
      </c>
      <c r="L3" s="13" t="s">
        <v>19</v>
      </c>
      <c r="M3" s="13" t="s">
        <v>20</v>
      </c>
      <c r="N3" s="14" t="s">
        <v>29</v>
      </c>
    </row>
    <row r="4" spans="1:14" x14ac:dyDescent="0.25">
      <c r="A4" s="1" t="s">
        <v>2</v>
      </c>
      <c r="B4" s="33">
        <f>IFERROR(VLOOKUP(A4,'[1]19'!$G$3:$L$147,2,FALSE),0)</f>
        <v>880</v>
      </c>
      <c r="C4" s="33">
        <f>IFERROR(VLOOKUP(A4,'[1]19'!$G$3:$L$147,3,FALSE),0)</f>
        <v>673</v>
      </c>
      <c r="D4" s="33">
        <f>IFERROR(VLOOKUP(A4,'[1]19'!$G$3:$L$147,4,FALSE),0)</f>
        <v>1234</v>
      </c>
      <c r="E4" s="33">
        <f>IFERROR(VLOOKUP(A4,'[1]19'!$G$3:$L$147,5,FALSE),0)</f>
        <v>1373</v>
      </c>
      <c r="F4" s="33"/>
      <c r="G4" s="33"/>
      <c r="H4" s="33"/>
      <c r="I4" s="33"/>
      <c r="J4" s="33"/>
      <c r="K4" s="33"/>
      <c r="L4" s="33"/>
      <c r="M4" s="33"/>
      <c r="N4" s="33">
        <f>SUM(B4:M4)</f>
        <v>4160</v>
      </c>
    </row>
    <row r="5" spans="1:14" x14ac:dyDescent="0.25">
      <c r="A5" s="1" t="s">
        <v>30</v>
      </c>
      <c r="B5" s="33">
        <f>IFERROR(VLOOKUP(A5,'[1]19'!$G$3:$L$147,2,FALSE),0)</f>
        <v>0</v>
      </c>
      <c r="C5" s="33">
        <f>IFERROR(VLOOKUP(A5,'[1]19'!$G$3:$L$147,3,FALSE),0)</f>
        <v>0</v>
      </c>
      <c r="D5" s="33">
        <f>IFERROR(VLOOKUP(A5,'[1]19'!$G$3:$L$147,4,FALSE),0)</f>
        <v>0</v>
      </c>
      <c r="E5" s="33">
        <f>IFERROR(VLOOKUP(A5,'[1]19'!$G$3:$L$147,5,FALSE),0)</f>
        <v>0</v>
      </c>
      <c r="F5" s="33"/>
      <c r="G5" s="33"/>
      <c r="H5" s="33"/>
      <c r="I5" s="33"/>
      <c r="J5" s="33"/>
      <c r="K5" s="33"/>
      <c r="L5" s="33"/>
      <c r="M5" s="33"/>
      <c r="N5" s="33">
        <f t="shared" ref="N5:N17" si="0">SUM(B5:M5)</f>
        <v>0</v>
      </c>
    </row>
    <row r="6" spans="1:14" x14ac:dyDescent="0.25">
      <c r="A6" s="2" t="s">
        <v>3</v>
      </c>
      <c r="B6" s="33">
        <f>IFERROR(VLOOKUP(A6,'[1]19'!$G$3:$L$147,2,FALSE),0)</f>
        <v>989</v>
      </c>
      <c r="C6" s="33">
        <f>IFERROR(VLOOKUP(A6,'[1]19'!$G$3:$L$147,3,FALSE),0)</f>
        <v>756</v>
      </c>
      <c r="D6" s="33">
        <f>IFERROR(VLOOKUP(A6,'[1]19'!$G$3:$L$147,4,FALSE),0)</f>
        <v>891</v>
      </c>
      <c r="E6" s="33">
        <f>IFERROR(VLOOKUP(A6,'[1]19'!$G$3:$L$147,5,FALSE),0)</f>
        <v>867</v>
      </c>
      <c r="F6" s="33"/>
      <c r="G6" s="33"/>
      <c r="H6" s="33"/>
      <c r="I6" s="33"/>
      <c r="J6" s="33"/>
      <c r="K6" s="33"/>
      <c r="L6" s="33"/>
      <c r="M6" s="33"/>
      <c r="N6" s="33">
        <f t="shared" si="0"/>
        <v>3503</v>
      </c>
    </row>
    <row r="7" spans="1:14" x14ac:dyDescent="0.25">
      <c r="A7" s="2" t="s">
        <v>31</v>
      </c>
      <c r="B7" s="33">
        <f>IFERROR(VLOOKUP(A7,'[1]19'!$G$3:$L$147,2,FALSE),0)</f>
        <v>118</v>
      </c>
      <c r="C7" s="33">
        <f>IFERROR(VLOOKUP(A7,'[1]19'!$G$3:$L$147,3,FALSE),0)</f>
        <v>106</v>
      </c>
      <c r="D7" s="33">
        <f>IFERROR(VLOOKUP(A7,'[1]19'!$G$3:$L$147,4,FALSE),0)</f>
        <v>99</v>
      </c>
      <c r="E7" s="33">
        <f>IFERROR(VLOOKUP(A7,'[1]19'!$G$3:$L$147,5,FALSE),0)</f>
        <v>81</v>
      </c>
      <c r="F7" s="33"/>
      <c r="G7" s="33"/>
      <c r="H7" s="33"/>
      <c r="I7" s="33"/>
      <c r="J7" s="33"/>
      <c r="K7" s="33"/>
      <c r="L7" s="33"/>
      <c r="M7" s="33"/>
      <c r="N7" s="33">
        <f t="shared" si="0"/>
        <v>404</v>
      </c>
    </row>
    <row r="8" spans="1:14" x14ac:dyDescent="0.25">
      <c r="A8" s="2" t="s">
        <v>32</v>
      </c>
      <c r="B8" s="33">
        <f>IFERROR(VLOOKUP(A8,'[1]19'!$G$3:$L$147,2,FALSE),0)</f>
        <v>44</v>
      </c>
      <c r="C8" s="33">
        <f>IFERROR(VLOOKUP(A8,'[1]19'!$G$3:$L$147,3,FALSE),0)</f>
        <v>42</v>
      </c>
      <c r="D8" s="33">
        <f>IFERROR(VLOOKUP(A8,'[1]19'!$G$3:$L$147,4,FALSE),0)</f>
        <v>59</v>
      </c>
      <c r="E8" s="33">
        <f>IFERROR(VLOOKUP(A8,'[1]19'!$G$3:$L$147,5,FALSE),0)</f>
        <v>87</v>
      </c>
      <c r="F8" s="33"/>
      <c r="G8" s="33"/>
      <c r="H8" s="33"/>
      <c r="I8" s="33"/>
      <c r="J8" s="33"/>
      <c r="K8" s="33"/>
      <c r="L8" s="33"/>
      <c r="M8" s="33"/>
      <c r="N8" s="33">
        <f t="shared" si="0"/>
        <v>232</v>
      </c>
    </row>
    <row r="9" spans="1:14" x14ac:dyDescent="0.25">
      <c r="A9" s="2" t="s">
        <v>33</v>
      </c>
      <c r="B9" s="33">
        <f>IFERROR(VLOOKUP(A9,'[1]19'!$G$3:$L$147,2,FALSE),0)</f>
        <v>437</v>
      </c>
      <c r="C9" s="33">
        <f>IFERROR(VLOOKUP(A9,'[1]19'!$G$3:$L$147,3,FALSE),0)</f>
        <v>451</v>
      </c>
      <c r="D9" s="33">
        <f>IFERROR(VLOOKUP(A9,'[1]19'!$G$3:$L$147,4,FALSE),0)</f>
        <v>470</v>
      </c>
      <c r="E9" s="33">
        <f>IFERROR(VLOOKUP(A9,'[1]19'!$G$3:$L$147,5,FALSE),0)</f>
        <v>392</v>
      </c>
      <c r="F9" s="33"/>
      <c r="G9" s="33"/>
      <c r="H9" s="33"/>
      <c r="I9" s="33"/>
      <c r="J9" s="33"/>
      <c r="K9" s="33"/>
      <c r="L9" s="33"/>
      <c r="M9" s="33"/>
      <c r="N9" s="33">
        <f t="shared" si="0"/>
        <v>1750</v>
      </c>
    </row>
    <row r="10" spans="1:14" x14ac:dyDescent="0.25">
      <c r="A10" s="3" t="s">
        <v>8</v>
      </c>
      <c r="B10" s="33">
        <f>IFERROR(VLOOKUP(A10,'[1]19'!$G$3:$L$147,2,FALSE),0)</f>
        <v>35</v>
      </c>
      <c r="C10" s="33">
        <f>IFERROR(VLOOKUP(A10,'[1]19'!$G$3:$L$147,3,FALSE),0)</f>
        <v>37</v>
      </c>
      <c r="D10" s="34">
        <f>IFERROR(VLOOKUP(A10,'[1]19'!$G$3:$L$147,4,FALSE),0)</f>
        <v>45</v>
      </c>
      <c r="E10" s="34">
        <f>IFERROR(VLOOKUP(A10,'[1]19'!$G$3:$L$147,5,FALSE),0)</f>
        <v>34</v>
      </c>
      <c r="F10" s="34"/>
      <c r="G10" s="34"/>
      <c r="H10" s="34"/>
      <c r="I10" s="34"/>
      <c r="J10" s="34"/>
      <c r="K10" s="34"/>
      <c r="L10" s="34"/>
      <c r="M10" s="34"/>
      <c r="N10" s="33">
        <f t="shared" si="0"/>
        <v>151</v>
      </c>
    </row>
    <row r="11" spans="1:14" x14ac:dyDescent="0.25">
      <c r="A11" s="1" t="s">
        <v>34</v>
      </c>
      <c r="B11" s="33">
        <f>IFERROR(VLOOKUP(A11,'[1]19'!$G$3:$L$147,2,FALSE),0)</f>
        <v>84</v>
      </c>
      <c r="C11" s="33">
        <f>IFERROR(VLOOKUP(A11,'[1]19'!$G$3:$L$147,3,FALSE),0)</f>
        <v>69</v>
      </c>
      <c r="D11" s="33">
        <f>IFERROR(VLOOKUP(A11,'[1]19'!$G$3:$L$147,4,FALSE),0)</f>
        <v>85</v>
      </c>
      <c r="E11" s="33">
        <f>IFERROR(VLOOKUP(A11,'[1]19'!$G$3:$L$147,5,FALSE),0)</f>
        <v>227</v>
      </c>
      <c r="F11" s="33"/>
      <c r="G11" s="33"/>
      <c r="H11" s="33"/>
      <c r="I11" s="33"/>
      <c r="J11" s="33"/>
      <c r="K11" s="33"/>
      <c r="L11" s="33"/>
      <c r="M11" s="33"/>
      <c r="N11" s="33">
        <f t="shared" si="0"/>
        <v>465</v>
      </c>
    </row>
    <row r="12" spans="1:14" x14ac:dyDescent="0.25">
      <c r="A12" s="3" t="s">
        <v>7</v>
      </c>
      <c r="B12" s="33">
        <f>IFERROR(VLOOKUP(A12,'[1]19'!$G$3:$L$147,2,FALSE),0)</f>
        <v>37</v>
      </c>
      <c r="C12" s="33">
        <f>IFERROR(VLOOKUP(A12,'[1]19'!$G$3:$L$147,3,FALSE),0)</f>
        <v>31</v>
      </c>
      <c r="D12" s="34">
        <f>IFERROR(VLOOKUP(A12,'[1]19'!$G$3:$L$147,4,FALSE),0)</f>
        <v>50</v>
      </c>
      <c r="E12" s="34">
        <f>IFERROR(VLOOKUP(A12,'[1]19'!$G$3:$L$147,5,FALSE),0)</f>
        <v>81</v>
      </c>
      <c r="F12" s="34"/>
      <c r="G12" s="34"/>
      <c r="H12" s="34"/>
      <c r="I12" s="34"/>
      <c r="J12" s="34"/>
      <c r="K12" s="34"/>
      <c r="L12" s="34"/>
      <c r="M12" s="34"/>
      <c r="N12" s="33">
        <f t="shared" si="0"/>
        <v>199</v>
      </c>
    </row>
    <row r="13" spans="1:14" x14ac:dyDescent="0.25">
      <c r="A13" s="7" t="s">
        <v>6</v>
      </c>
      <c r="B13" s="33">
        <f>IFERROR(VLOOKUP(A13,'[1]19'!$G$3:$L$147,2,FALSE),0)</f>
        <v>74</v>
      </c>
      <c r="C13" s="33">
        <f>IFERROR(VLOOKUP(A13,'[1]19'!$G$3:$L$147,3,FALSE),0)</f>
        <v>60</v>
      </c>
      <c r="D13" s="34">
        <f>IFERROR(VLOOKUP(A13,'[1]19'!$G$3:$L$147,4,FALSE),0)</f>
        <v>79</v>
      </c>
      <c r="E13" s="33">
        <f>IFERROR(VLOOKUP(A13,'[1]19'!$G$3:$L$147,5,FALSE),0)</f>
        <v>90</v>
      </c>
      <c r="F13" s="33"/>
      <c r="G13" s="33"/>
      <c r="H13" s="33"/>
      <c r="I13" s="33"/>
      <c r="J13" s="33"/>
      <c r="K13" s="33"/>
      <c r="L13" s="33"/>
      <c r="M13" s="33"/>
      <c r="N13" s="33">
        <f t="shared" si="0"/>
        <v>303</v>
      </c>
    </row>
    <row r="14" spans="1:14" x14ac:dyDescent="0.25">
      <c r="A14" s="1" t="s">
        <v>4</v>
      </c>
      <c r="B14" s="33">
        <f>IFERROR(VLOOKUP(A14,'[1]19'!$G$3:$L$147,2,FALSE),0)</f>
        <v>192</v>
      </c>
      <c r="C14" s="33">
        <f>IFERROR(VLOOKUP(A14,'[1]19'!$G$3:$L$147,3,FALSE),0)</f>
        <v>208</v>
      </c>
      <c r="D14" s="34">
        <f>IFERROR(VLOOKUP(A14,'[1]19'!$G$3:$L$147,4,FALSE),0)</f>
        <v>234</v>
      </c>
      <c r="E14" s="33">
        <f>IFERROR(VLOOKUP(A14,'[1]19'!$G$3:$L$147,5,FALSE),0)</f>
        <v>293</v>
      </c>
      <c r="F14" s="33"/>
      <c r="G14" s="33"/>
      <c r="H14" s="33"/>
      <c r="I14" s="33"/>
      <c r="J14" s="33"/>
      <c r="K14" s="33"/>
      <c r="L14" s="33"/>
      <c r="M14" s="33"/>
      <c r="N14" s="33">
        <f t="shared" si="0"/>
        <v>927</v>
      </c>
    </row>
    <row r="15" spans="1:14" x14ac:dyDescent="0.25">
      <c r="A15" s="3" t="s">
        <v>28</v>
      </c>
      <c r="B15" s="36">
        <f>IFERROR(VLOOKUP(A15,'[1]19'!$G$3:$L$147,2,FALSE),0)</f>
        <v>72</v>
      </c>
      <c r="C15" s="36">
        <f>IFERROR(VLOOKUP(A15,'[1]19'!$G$3:$L$147,3,FALSE),0)</f>
        <v>112</v>
      </c>
      <c r="D15" s="36">
        <f>IFERROR(VLOOKUP(A15,'[1]19'!$G$3:$L$147,4,FALSE),0)</f>
        <v>127</v>
      </c>
      <c r="E15" s="36">
        <f>IFERROR(VLOOKUP(A15,'[1]19'!$G$3:$L$147,5,FALSE),0)</f>
        <v>193</v>
      </c>
      <c r="F15" s="36"/>
      <c r="G15" s="36"/>
      <c r="H15" s="36"/>
      <c r="I15" s="36"/>
      <c r="J15" s="36"/>
      <c r="K15" s="36"/>
      <c r="L15" s="36"/>
      <c r="M15" s="36"/>
      <c r="N15" s="33">
        <f t="shared" si="0"/>
        <v>504</v>
      </c>
    </row>
    <row r="16" spans="1:14" x14ac:dyDescent="0.25">
      <c r="A16" s="3" t="s">
        <v>27</v>
      </c>
      <c r="B16" s="36">
        <f>IFERROR(VLOOKUP(A16,'[1]19'!$G$3:$L$147,2,FALSE),0)</f>
        <v>173</v>
      </c>
      <c r="C16" s="36">
        <f>IFERROR(VLOOKUP(A16,'[1]19'!$G$3:$L$147,3,FALSE),0)</f>
        <v>114</v>
      </c>
      <c r="D16" s="36">
        <f>IFERROR(VLOOKUP(A16,'[1]19'!$G$3:$L$147,4,FALSE),0)</f>
        <v>185</v>
      </c>
      <c r="E16" s="36">
        <f>IFERROR(VLOOKUP(A16,'[1]19'!$G$3:$L$147,5,FALSE),0)</f>
        <v>140</v>
      </c>
      <c r="F16" s="36"/>
      <c r="G16" s="36"/>
      <c r="H16" s="36"/>
      <c r="I16" s="36"/>
      <c r="J16" s="36"/>
      <c r="K16" s="36"/>
      <c r="L16" s="36"/>
      <c r="M16" s="36"/>
      <c r="N16" s="33">
        <f t="shared" si="0"/>
        <v>612</v>
      </c>
    </row>
    <row r="17" spans="1:14" ht="15.75" thickBot="1" x14ac:dyDescent="0.3">
      <c r="A17" s="3" t="s">
        <v>5</v>
      </c>
      <c r="B17" s="36">
        <f>IFERROR(VLOOKUP(A17,'[1]19'!$G$3:$L$147,2,FALSE),0)</f>
        <v>34</v>
      </c>
      <c r="C17" s="36">
        <f>IFERROR(VLOOKUP(A17,'[1]19'!$G$3:$L$147,3,FALSE),0)</f>
        <v>1</v>
      </c>
      <c r="D17" s="36">
        <f>IFERROR(VLOOKUP(A17,'[1]19'!$G$3:$L$147,4,FALSE),0)</f>
        <v>0</v>
      </c>
      <c r="E17" s="36">
        <f>IFERROR(VLOOKUP(A17,'[1]19'!$G$3:$L$147,5,FALSE),0)</f>
        <v>29</v>
      </c>
      <c r="F17" s="36"/>
      <c r="G17" s="36"/>
      <c r="H17" s="36"/>
      <c r="I17" s="36"/>
      <c r="J17" s="36"/>
      <c r="K17" s="36"/>
      <c r="L17" s="36"/>
      <c r="M17" s="36"/>
      <c r="N17" s="33">
        <f t="shared" si="0"/>
        <v>64</v>
      </c>
    </row>
    <row r="18" spans="1:14" x14ac:dyDescent="0.25">
      <c r="A18" s="15" t="s">
        <v>35</v>
      </c>
      <c r="B18" s="36"/>
      <c r="C18" s="36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</row>
    <row r="19" spans="1:14" x14ac:dyDescent="0.25">
      <c r="A19" s="3" t="s">
        <v>36</v>
      </c>
      <c r="B19" s="36">
        <f>IFERROR(VLOOKUP(A19,'[1]19'!$G$3:$L$147,2,FALSE),0)</f>
        <v>14</v>
      </c>
      <c r="C19" s="36">
        <f>IFERROR(VLOOKUP(A19,'[1]19'!$G$3:$L$147,3,FALSE),0)</f>
        <v>8</v>
      </c>
      <c r="D19" s="36">
        <f>IFERROR(VLOOKUP(A19,'[1]19'!$G$3:$L$147,4,FALSE),0)</f>
        <v>5</v>
      </c>
      <c r="E19" s="36">
        <f>IFERROR(VLOOKUP(A19,'[1]19'!$G$3:$L$147,5,FALSE),0)</f>
        <v>3</v>
      </c>
      <c r="F19" s="36"/>
      <c r="G19" s="36"/>
      <c r="H19" s="36"/>
      <c r="I19" s="36"/>
      <c r="J19" s="36"/>
      <c r="K19" s="36"/>
      <c r="L19" s="36"/>
      <c r="M19" s="36"/>
      <c r="N19" s="37">
        <f>SUM(B19:M19)</f>
        <v>30</v>
      </c>
    </row>
    <row r="20" spans="1:14" x14ac:dyDescent="0.25">
      <c r="A20" s="3" t="s">
        <v>37</v>
      </c>
      <c r="B20" s="36">
        <f>IFERROR(VLOOKUP(A20,'[1]19'!$G$3:$L$147,2,FALSE),0)</f>
        <v>32</v>
      </c>
      <c r="C20" s="36">
        <f>IFERROR(VLOOKUP(A20,'[1]19'!$G$3:$L$147,3,FALSE),0)</f>
        <v>63</v>
      </c>
      <c r="D20" s="36">
        <f>IFERROR(VLOOKUP(A20,'[1]19'!$G$3:$L$147,4,FALSE),0)</f>
        <v>61</v>
      </c>
      <c r="E20" s="36">
        <f>IFERROR(VLOOKUP(A20,'[1]19'!$G$3:$L$147,5,FALSE),0)</f>
        <v>118</v>
      </c>
      <c r="F20" s="36"/>
      <c r="G20" s="36"/>
      <c r="H20" s="36"/>
      <c r="I20" s="36"/>
      <c r="J20" s="36"/>
      <c r="K20" s="36"/>
      <c r="L20" s="36"/>
      <c r="M20" s="36"/>
      <c r="N20" s="37">
        <f t="shared" ref="N20:N23" si="1">SUM(B20:M20)</f>
        <v>274</v>
      </c>
    </row>
    <row r="21" spans="1:14" x14ac:dyDescent="0.25">
      <c r="A21" s="3" t="s">
        <v>38</v>
      </c>
      <c r="B21" s="36">
        <f>IFERROR(VLOOKUP(A21,'[1]19'!$G$3:$L$147,2,FALSE),0)</f>
        <v>22</v>
      </c>
      <c r="C21" s="36">
        <f>IFERROR(VLOOKUP(A21,'[1]19'!$G$3:$L$147,3,FALSE),0)</f>
        <v>37</v>
      </c>
      <c r="D21" s="36">
        <f>IFERROR(VLOOKUP(A21,'[1]19'!$G$3:$L$147,4,FALSE),0)</f>
        <v>25</v>
      </c>
      <c r="E21" s="36">
        <f>IFERROR(VLOOKUP(A21,'[1]19'!$G$3:$L$147,5,FALSE),0)</f>
        <v>73</v>
      </c>
      <c r="F21" s="36"/>
      <c r="G21" s="36"/>
      <c r="H21" s="36"/>
      <c r="I21" s="36"/>
      <c r="J21" s="36"/>
      <c r="K21" s="36"/>
      <c r="L21" s="36"/>
      <c r="M21" s="36"/>
      <c r="N21" s="37">
        <f t="shared" si="1"/>
        <v>157</v>
      </c>
    </row>
    <row r="22" spans="1:14" x14ac:dyDescent="0.25">
      <c r="A22" s="3" t="s">
        <v>39</v>
      </c>
      <c r="B22" s="36">
        <f>IFERROR(VLOOKUP(A22,'[1]19'!$G$3:$L$147,2,FALSE),0)</f>
        <v>64</v>
      </c>
      <c r="C22" s="36">
        <f>IFERROR(VLOOKUP(A22,'[1]19'!$G$3:$L$147,3,FALSE),0)</f>
        <v>52</v>
      </c>
      <c r="D22" s="36">
        <f>IFERROR(VLOOKUP(A22,'[1]19'!$G$3:$L$147,4,FALSE),0)</f>
        <v>69</v>
      </c>
      <c r="E22" s="36">
        <f>IFERROR(VLOOKUP(A22,'[1]19'!$G$3:$L$147,5,FALSE),0)</f>
        <v>53</v>
      </c>
      <c r="F22" s="36"/>
      <c r="G22" s="36"/>
      <c r="H22" s="36"/>
      <c r="I22" s="36"/>
      <c r="J22" s="36"/>
      <c r="K22" s="36"/>
      <c r="L22" s="36"/>
      <c r="M22" s="36"/>
      <c r="N22" s="37">
        <f t="shared" si="1"/>
        <v>238</v>
      </c>
    </row>
    <row r="23" spans="1:14" x14ac:dyDescent="0.25">
      <c r="A23" s="3" t="s">
        <v>40</v>
      </c>
      <c r="B23" s="36">
        <f>IFERROR(VLOOKUP(A23,'[1]19'!$G$3:$L$147,2,FALSE),0)</f>
        <v>22</v>
      </c>
      <c r="C23" s="36">
        <f>IFERROR(VLOOKUP(A23,'[1]19'!$G$3:$L$147,3,FALSE),0)</f>
        <v>26</v>
      </c>
      <c r="D23" s="36">
        <f>IFERROR(VLOOKUP(A23,'[1]19'!$G$3:$L$147,4,FALSE),0)</f>
        <v>18</v>
      </c>
      <c r="E23" s="36">
        <f>IFERROR(VLOOKUP(A23,'[1]19'!$G$3:$L$147,5,FALSE),0)</f>
        <v>5</v>
      </c>
      <c r="F23" s="36"/>
      <c r="G23" s="36"/>
      <c r="H23" s="36"/>
      <c r="I23" s="36"/>
      <c r="J23" s="36"/>
      <c r="K23" s="36"/>
      <c r="L23" s="36"/>
      <c r="M23" s="36"/>
      <c r="N23" s="37">
        <f t="shared" si="1"/>
        <v>71</v>
      </c>
    </row>
    <row r="24" spans="1:14" x14ac:dyDescent="0.25">
      <c r="A24" s="3" t="s">
        <v>41</v>
      </c>
      <c r="B24" s="36">
        <f>IFERROR(VLOOKUP(A24,'[1]19'!$G$3:$L$147,2,FALSE),0)</f>
        <v>95</v>
      </c>
      <c r="C24" s="36">
        <f>IFERROR(VLOOKUP(A24,'[1]19'!$G$3:$L$147,3,FALSE),0)</f>
        <v>52</v>
      </c>
      <c r="D24" s="36">
        <f>IFERROR(VLOOKUP(A24,'[1]19'!$G$3:$L$147,4,FALSE),0)</f>
        <v>71</v>
      </c>
      <c r="E24" s="36">
        <f>IFERROR(VLOOKUP(A24,'[1]19'!$G$3:$L$147,5,FALSE),0)</f>
        <v>80</v>
      </c>
      <c r="F24" s="36"/>
      <c r="G24" s="36"/>
      <c r="H24" s="36"/>
      <c r="I24" s="36"/>
      <c r="J24" s="36"/>
      <c r="K24" s="36"/>
      <c r="L24" s="36"/>
      <c r="M24" s="36"/>
      <c r="N24" s="37">
        <f>SUM(B24:M24)</f>
        <v>298</v>
      </c>
    </row>
  </sheetData>
  <mergeCells count="2">
    <mergeCell ref="A1:A3"/>
    <mergeCell ref="B1:N2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zoomScale="80" zoomScaleNormal="80" workbookViewId="0">
      <selection sqref="A1:A3"/>
    </sheetView>
  </sheetViews>
  <sheetFormatPr baseColWidth="10" defaultRowHeight="15" x14ac:dyDescent="0.25"/>
  <cols>
    <col min="1" max="1" width="35.85546875" bestFit="1" customWidth="1"/>
    <col min="2" max="2" width="8.85546875" bestFit="1" customWidth="1"/>
    <col min="3" max="3" width="11.5703125" bestFit="1" customWidth="1"/>
    <col min="4" max="4" width="8.85546875" bestFit="1" customWidth="1"/>
    <col min="5" max="6" width="7.42578125" bestFit="1" customWidth="1"/>
    <col min="7" max="7" width="7.28515625" bestFit="1" customWidth="1"/>
    <col min="8" max="8" width="7" bestFit="1" customWidth="1"/>
    <col min="9" max="9" width="9.85546875" bestFit="1" customWidth="1"/>
    <col min="10" max="10" width="9.5703125" bestFit="1" customWidth="1"/>
    <col min="11" max="11" width="11" bestFit="1" customWidth="1"/>
    <col min="12" max="12" width="9.85546875" bestFit="1" customWidth="1"/>
    <col min="13" max="13" width="9.140625" bestFit="1" customWidth="1"/>
  </cols>
  <sheetData>
    <row r="1" spans="1:14" x14ac:dyDescent="0.25">
      <c r="A1" s="40" t="s">
        <v>0</v>
      </c>
      <c r="B1" s="43" t="s">
        <v>101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5"/>
    </row>
    <row r="2" spans="1:14" ht="15.75" thickBot="1" x14ac:dyDescent="0.3">
      <c r="A2" s="41"/>
      <c r="B2" s="46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8"/>
    </row>
    <row r="3" spans="1:14" ht="15.75" thickBot="1" x14ac:dyDescent="0.3">
      <c r="A3" s="42"/>
      <c r="B3" s="11" t="s">
        <v>9</v>
      </c>
      <c r="C3" s="12" t="s">
        <v>10</v>
      </c>
      <c r="D3" s="13" t="s">
        <v>11</v>
      </c>
      <c r="E3" s="13" t="s">
        <v>12</v>
      </c>
      <c r="F3" s="13" t="s">
        <v>13</v>
      </c>
      <c r="G3" s="13" t="s">
        <v>14</v>
      </c>
      <c r="H3" s="13" t="s">
        <v>15</v>
      </c>
      <c r="I3" s="13" t="s">
        <v>16</v>
      </c>
      <c r="J3" s="13" t="s">
        <v>17</v>
      </c>
      <c r="K3" s="13" t="s">
        <v>18</v>
      </c>
      <c r="L3" s="13" t="s">
        <v>19</v>
      </c>
      <c r="M3" s="13" t="s">
        <v>20</v>
      </c>
      <c r="N3" s="14" t="s">
        <v>29</v>
      </c>
    </row>
    <row r="4" spans="1:14" x14ac:dyDescent="0.25">
      <c r="A4" s="1" t="s">
        <v>2</v>
      </c>
      <c r="B4" s="33">
        <f>IFERROR(VLOOKUP(A4,'[1]20'!$G$3:$L$30,2,FALSE),0)</f>
        <v>1</v>
      </c>
      <c r="C4" s="33">
        <f>IFERROR(VLOOKUP(A4,'[1]20'!$G$3:$L$30,3,FALSE),0)</f>
        <v>0</v>
      </c>
      <c r="D4" s="33">
        <f>IFERROR(VLOOKUP(A4,'[1]20'!$G$3:$L$30,4,FALSE),0)</f>
        <v>1</v>
      </c>
      <c r="E4" s="33">
        <f>IFERROR(VLOOKUP(A4,'[1]20'!$G$3:$L$30,5,FALSE),0)</f>
        <v>64</v>
      </c>
      <c r="F4" s="33"/>
      <c r="G4" s="33"/>
      <c r="H4" s="33"/>
      <c r="I4" s="33"/>
      <c r="J4" s="33"/>
      <c r="K4" s="33"/>
      <c r="L4" s="33"/>
      <c r="M4" s="33"/>
      <c r="N4" s="33">
        <f>SUM(B4:M4)</f>
        <v>66</v>
      </c>
    </row>
    <row r="5" spans="1:14" x14ac:dyDescent="0.25">
      <c r="A5" s="1" t="s">
        <v>30</v>
      </c>
      <c r="B5" s="33">
        <f>IFERROR(VLOOKUP(A5,'[1]20'!$G$3:$L$30,2,FALSE),0)</f>
        <v>0</v>
      </c>
      <c r="C5" s="33">
        <f>IFERROR(VLOOKUP(A5,'[1]20'!$G$3:$L$30,3,FALSE),0)</f>
        <v>0</v>
      </c>
      <c r="D5" s="33">
        <f>IFERROR(VLOOKUP(A5,'[1]20'!$G$3:$L$30,4,FALSE),0)</f>
        <v>0</v>
      </c>
      <c r="E5" s="33">
        <f>IFERROR(VLOOKUP(A5,'[1]20'!$G$3:$L$30,5,FALSE),0)</f>
        <v>0</v>
      </c>
      <c r="F5" s="33"/>
      <c r="G5" s="33"/>
      <c r="H5" s="33"/>
      <c r="I5" s="33"/>
      <c r="J5" s="33"/>
      <c r="K5" s="33"/>
      <c r="L5" s="33"/>
      <c r="M5" s="33"/>
      <c r="N5" s="33">
        <f t="shared" ref="N5:N17" si="0">SUM(B5:M5)</f>
        <v>0</v>
      </c>
    </row>
    <row r="6" spans="1:14" x14ac:dyDescent="0.25">
      <c r="A6" s="2" t="s">
        <v>3</v>
      </c>
      <c r="B6" s="33">
        <f>IFERROR(VLOOKUP(A6,'[1]20'!$G$3:$L$30,2,FALSE),0)</f>
        <v>1</v>
      </c>
      <c r="C6" s="33">
        <f>IFERROR(VLOOKUP(A6,'[1]20'!$G$3:$L$30,3,FALSE),0)</f>
        <v>0</v>
      </c>
      <c r="D6" s="33">
        <f>IFERROR(VLOOKUP(A6,'[1]20'!$G$3:$L$30,4,FALSE),0)</f>
        <v>0</v>
      </c>
      <c r="E6" s="33">
        <f>IFERROR(VLOOKUP(A6,'[1]20'!$G$3:$L$30,5,FALSE),0)</f>
        <v>0</v>
      </c>
      <c r="F6" s="33"/>
      <c r="G6" s="33"/>
      <c r="H6" s="33"/>
      <c r="I6" s="33"/>
      <c r="J6" s="33"/>
      <c r="K6" s="33"/>
      <c r="L6" s="33"/>
      <c r="M6" s="33"/>
      <c r="N6" s="33">
        <f t="shared" si="0"/>
        <v>1</v>
      </c>
    </row>
    <row r="7" spans="1:14" x14ac:dyDescent="0.25">
      <c r="A7" s="2" t="s">
        <v>31</v>
      </c>
      <c r="B7" s="33">
        <f>IFERROR(VLOOKUP(A7,'[1]20'!$G$3:$L$30,2,FALSE),0)</f>
        <v>0</v>
      </c>
      <c r="C7" s="33">
        <f>IFERROR(VLOOKUP(A7,'[1]20'!$G$3:$L$30,3,FALSE),0)</f>
        <v>0</v>
      </c>
      <c r="D7" s="33">
        <f>IFERROR(VLOOKUP(A7,'[1]20'!$G$3:$L$30,4,FALSE),0)</f>
        <v>0</v>
      </c>
      <c r="E7" s="33">
        <f>IFERROR(VLOOKUP(A7,'[1]20'!$G$3:$L$30,5,FALSE),0)</f>
        <v>0</v>
      </c>
      <c r="F7" s="33"/>
      <c r="G7" s="33"/>
      <c r="H7" s="33"/>
      <c r="I7" s="33"/>
      <c r="J7" s="33"/>
      <c r="K7" s="33"/>
      <c r="L7" s="33"/>
      <c r="M7" s="33"/>
      <c r="N7" s="33">
        <f t="shared" si="0"/>
        <v>0</v>
      </c>
    </row>
    <row r="8" spans="1:14" x14ac:dyDescent="0.25">
      <c r="A8" s="2" t="s">
        <v>32</v>
      </c>
      <c r="B8" s="33">
        <f>IFERROR(VLOOKUP(A8,'[1]20'!$G$3:$L$30,2,FALSE),0)</f>
        <v>0</v>
      </c>
      <c r="C8" s="33">
        <f>IFERROR(VLOOKUP(A8,'[1]20'!$G$3:$L$30,3,FALSE),0)</f>
        <v>0</v>
      </c>
      <c r="D8" s="33">
        <f>IFERROR(VLOOKUP(A8,'[1]20'!$G$3:$L$30,4,FALSE),0)</f>
        <v>0</v>
      </c>
      <c r="E8" s="33">
        <f>IFERROR(VLOOKUP(A8,'[1]20'!$G$3:$L$30,5,FALSE),0)</f>
        <v>0</v>
      </c>
      <c r="F8" s="33"/>
      <c r="G8" s="33"/>
      <c r="H8" s="33"/>
      <c r="I8" s="33"/>
      <c r="J8" s="33"/>
      <c r="K8" s="33"/>
      <c r="L8" s="33"/>
      <c r="M8" s="33"/>
      <c r="N8" s="33">
        <f t="shared" si="0"/>
        <v>0</v>
      </c>
    </row>
    <row r="9" spans="1:14" x14ac:dyDescent="0.25">
      <c r="A9" s="2" t="s">
        <v>33</v>
      </c>
      <c r="B9" s="33">
        <f>IFERROR(VLOOKUP(A9,'[1]20'!$G$3:$L$30,2,FALSE),0)</f>
        <v>0</v>
      </c>
      <c r="C9" s="33">
        <f>IFERROR(VLOOKUP(A9,'[1]20'!$G$3:$L$30,3,FALSE),0)</f>
        <v>0</v>
      </c>
      <c r="D9" s="33">
        <f>IFERROR(VLOOKUP(A9,'[1]20'!$G$3:$L$30,4,FALSE),0)</f>
        <v>0</v>
      </c>
      <c r="E9" s="33">
        <f>IFERROR(VLOOKUP(A9,'[1]20'!$G$3:$L$30,5,FALSE),0)</f>
        <v>0</v>
      </c>
      <c r="F9" s="33"/>
      <c r="G9" s="33"/>
      <c r="H9" s="33"/>
      <c r="I9" s="33"/>
      <c r="J9" s="33"/>
      <c r="K9" s="33"/>
      <c r="L9" s="33"/>
      <c r="M9" s="33"/>
      <c r="N9" s="33">
        <f t="shared" si="0"/>
        <v>0</v>
      </c>
    </row>
    <row r="10" spans="1:14" x14ac:dyDescent="0.25">
      <c r="A10" s="3" t="s">
        <v>8</v>
      </c>
      <c r="B10" s="33">
        <f>IFERROR(VLOOKUP(A10,'[1]20'!$G$3:$L$30,2,FALSE),0)</f>
        <v>0</v>
      </c>
      <c r="C10" s="33">
        <f>IFERROR(VLOOKUP(A10,'[1]20'!$G$3:$L$30,3,FALSE),0)</f>
        <v>0</v>
      </c>
      <c r="D10" s="34">
        <f>IFERROR(VLOOKUP(A10,'[1]20'!$G$3:$L$30,4,FALSE),0)</f>
        <v>0</v>
      </c>
      <c r="E10" s="34">
        <f>IFERROR(VLOOKUP(A10,'[1]20'!$G$3:$L$30,5,FALSE),0)</f>
        <v>0</v>
      </c>
      <c r="F10" s="34"/>
      <c r="G10" s="34"/>
      <c r="H10" s="34"/>
      <c r="I10" s="34"/>
      <c r="J10" s="34"/>
      <c r="K10" s="34"/>
      <c r="L10" s="34"/>
      <c r="M10" s="34"/>
      <c r="N10" s="33">
        <f t="shared" si="0"/>
        <v>0</v>
      </c>
    </row>
    <row r="11" spans="1:14" x14ac:dyDescent="0.25">
      <c r="A11" s="1" t="s">
        <v>34</v>
      </c>
      <c r="B11" s="33">
        <f>IFERROR(VLOOKUP(A11,'[1]20'!$G$3:$L$30,2,FALSE),0)</f>
        <v>0</v>
      </c>
      <c r="C11" s="33">
        <f>IFERROR(VLOOKUP(A11,'[1]20'!$G$3:$L$30,3,FALSE),0)</f>
        <v>0</v>
      </c>
      <c r="D11" s="33">
        <f>IFERROR(VLOOKUP(A11,'[1]20'!$G$3:$L$30,4,FALSE),0)</f>
        <v>0</v>
      </c>
      <c r="E11" s="33">
        <f>IFERROR(VLOOKUP(A11,'[1]20'!$G$3:$L$30,5,FALSE),0)</f>
        <v>0</v>
      </c>
      <c r="F11" s="33"/>
      <c r="G11" s="33"/>
      <c r="H11" s="33"/>
      <c r="I11" s="33"/>
      <c r="J11" s="33"/>
      <c r="K11" s="33"/>
      <c r="L11" s="33"/>
      <c r="M11" s="33"/>
      <c r="N11" s="33">
        <f t="shared" si="0"/>
        <v>0</v>
      </c>
    </row>
    <row r="12" spans="1:14" x14ac:dyDescent="0.25">
      <c r="A12" s="3" t="s">
        <v>7</v>
      </c>
      <c r="B12" s="33">
        <f>IFERROR(VLOOKUP(A12,'[1]20'!$G$3:$L$30,2,FALSE),0)</f>
        <v>0</v>
      </c>
      <c r="C12" s="33">
        <f>IFERROR(VLOOKUP(A12,'[1]20'!$G$3:$L$30,3,FALSE),0)</f>
        <v>0</v>
      </c>
      <c r="D12" s="34">
        <f>IFERROR(VLOOKUP(A12,'[1]20'!$G$3:$L$30,4,FALSE),0)</f>
        <v>0</v>
      </c>
      <c r="E12" s="34">
        <f>IFERROR(VLOOKUP(A12,'[1]20'!$G$3:$L$30,5,FALSE),0)</f>
        <v>0</v>
      </c>
      <c r="F12" s="34"/>
      <c r="G12" s="34"/>
      <c r="H12" s="34"/>
      <c r="I12" s="34"/>
      <c r="J12" s="34"/>
      <c r="K12" s="34"/>
      <c r="L12" s="34"/>
      <c r="M12" s="34"/>
      <c r="N12" s="33">
        <f t="shared" si="0"/>
        <v>0</v>
      </c>
    </row>
    <row r="13" spans="1:14" x14ac:dyDescent="0.25">
      <c r="A13" s="7" t="s">
        <v>6</v>
      </c>
      <c r="B13" s="33">
        <f>IFERROR(VLOOKUP(A13,'[1]20'!$G$3:$L$30,2,FALSE),0)</f>
        <v>0</v>
      </c>
      <c r="C13" s="33">
        <f>IFERROR(VLOOKUP(A13,'[1]20'!$G$3:$L$30,3,FALSE),0)</f>
        <v>0</v>
      </c>
      <c r="D13" s="34">
        <f>IFERROR(VLOOKUP(A13,'[1]20'!$G$3:$L$30,4,FALSE),0)</f>
        <v>0</v>
      </c>
      <c r="E13" s="33">
        <f>IFERROR(VLOOKUP(A13,'[1]20'!$G$3:$L$30,5,FALSE),0)</f>
        <v>0</v>
      </c>
      <c r="F13" s="33"/>
      <c r="G13" s="33"/>
      <c r="H13" s="33"/>
      <c r="I13" s="33"/>
      <c r="J13" s="33"/>
      <c r="K13" s="33"/>
      <c r="L13" s="33"/>
      <c r="M13" s="33"/>
      <c r="N13" s="33">
        <f t="shared" si="0"/>
        <v>0</v>
      </c>
    </row>
    <row r="14" spans="1:14" x14ac:dyDescent="0.25">
      <c r="A14" s="1" t="s">
        <v>4</v>
      </c>
      <c r="B14" s="33">
        <f>IFERROR(VLOOKUP(A14,'[1]20'!$G$3:$L$30,2,FALSE),0)</f>
        <v>0</v>
      </c>
      <c r="C14" s="33">
        <f>IFERROR(VLOOKUP(A14,'[1]20'!$G$3:$L$30,3,FALSE),0)</f>
        <v>0</v>
      </c>
      <c r="D14" s="34">
        <f>IFERROR(VLOOKUP(A14,'[1]20'!$G$3:$L$30,4,FALSE),0)</f>
        <v>2</v>
      </c>
      <c r="E14" s="33">
        <f>IFERROR(VLOOKUP(A14,'[1]20'!$G$3:$L$30,5,FALSE),0)</f>
        <v>0</v>
      </c>
      <c r="F14" s="33"/>
      <c r="G14" s="33"/>
      <c r="H14" s="33"/>
      <c r="I14" s="33"/>
      <c r="J14" s="33"/>
      <c r="K14" s="33"/>
      <c r="L14" s="33"/>
      <c r="M14" s="33"/>
      <c r="N14" s="33">
        <f t="shared" si="0"/>
        <v>2</v>
      </c>
    </row>
    <row r="15" spans="1:14" x14ac:dyDescent="0.25">
      <c r="A15" s="3" t="s">
        <v>28</v>
      </c>
      <c r="B15" s="36">
        <f>IFERROR(VLOOKUP(A15,'[1]20'!$G$3:$L$30,2,FALSE),0)</f>
        <v>0</v>
      </c>
      <c r="C15" s="36">
        <f>IFERROR(VLOOKUP(A15,'[1]20'!$G$3:$L$30,3,FALSE),0)</f>
        <v>0</v>
      </c>
      <c r="D15" s="36">
        <f>IFERROR(VLOOKUP(A15,'[1]20'!$G$3:$L$30,4,FALSE),0)</f>
        <v>0</v>
      </c>
      <c r="E15" s="36">
        <f>IFERROR(VLOOKUP(A15,'[1]20'!$G$3:$L$30,5,FALSE),0)</f>
        <v>0</v>
      </c>
      <c r="F15" s="36"/>
      <c r="G15" s="36"/>
      <c r="H15" s="36"/>
      <c r="I15" s="36"/>
      <c r="J15" s="36"/>
      <c r="K15" s="36"/>
      <c r="L15" s="36"/>
      <c r="M15" s="36"/>
      <c r="N15" s="33">
        <f t="shared" si="0"/>
        <v>0</v>
      </c>
    </row>
    <row r="16" spans="1:14" x14ac:dyDescent="0.25">
      <c r="A16" s="3" t="s">
        <v>27</v>
      </c>
      <c r="B16" s="36">
        <f>IFERROR(VLOOKUP(A16,'[1]20'!$G$3:$L$30,2,FALSE),0)</f>
        <v>0</v>
      </c>
      <c r="C16" s="36">
        <f>IFERROR(VLOOKUP(A16,'[1]20'!$G$3:$L$30,3,FALSE),0)</f>
        <v>0</v>
      </c>
      <c r="D16" s="36">
        <f>IFERROR(VLOOKUP(A16,'[1]20'!$G$3:$L$30,4,FALSE),0)</f>
        <v>0</v>
      </c>
      <c r="E16" s="36">
        <f>IFERROR(VLOOKUP(A16,'[1]20'!$G$3:$L$30,5,FALSE),0)</f>
        <v>0</v>
      </c>
      <c r="F16" s="36"/>
      <c r="G16" s="36"/>
      <c r="H16" s="36"/>
      <c r="I16" s="36"/>
      <c r="J16" s="36"/>
      <c r="K16" s="36"/>
      <c r="L16" s="36"/>
      <c r="M16" s="36"/>
      <c r="N16" s="33">
        <f t="shared" si="0"/>
        <v>0</v>
      </c>
    </row>
    <row r="17" spans="1:14" ht="15.75" thickBot="1" x14ac:dyDescent="0.3">
      <c r="A17" s="3" t="s">
        <v>5</v>
      </c>
      <c r="B17" s="36">
        <f>IFERROR(VLOOKUP(A17,'[1]20'!$G$3:$L$30,2,FALSE),0)</f>
        <v>0</v>
      </c>
      <c r="C17" s="36">
        <f>IFERROR(VLOOKUP(A17,'[1]20'!$G$3:$L$30,3,FALSE),0)</f>
        <v>0</v>
      </c>
      <c r="D17" s="36">
        <f>IFERROR(VLOOKUP(A17,'[1]20'!$G$3:$L$30,4,FALSE),0)</f>
        <v>0</v>
      </c>
      <c r="E17" s="36">
        <f>IFERROR(VLOOKUP(A17,'[1]20'!$G$3:$L$30,5,FALSE),0)</f>
        <v>0</v>
      </c>
      <c r="F17" s="36"/>
      <c r="G17" s="36"/>
      <c r="H17" s="36"/>
      <c r="I17" s="36"/>
      <c r="J17" s="36"/>
      <c r="K17" s="36"/>
      <c r="L17" s="36"/>
      <c r="M17" s="36"/>
      <c r="N17" s="33">
        <f t="shared" si="0"/>
        <v>0</v>
      </c>
    </row>
    <row r="18" spans="1:14" x14ac:dyDescent="0.25">
      <c r="A18" s="15" t="s">
        <v>35</v>
      </c>
      <c r="B18" s="36"/>
      <c r="C18" s="36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</row>
    <row r="19" spans="1:14" x14ac:dyDescent="0.25">
      <c r="A19" s="3" t="s">
        <v>36</v>
      </c>
      <c r="B19" s="36">
        <f>IFERROR(VLOOKUP(A19,'[1]20'!$G$3:$L$30,2,FALSE),0)</f>
        <v>0</v>
      </c>
      <c r="C19" s="36">
        <f>IFERROR(VLOOKUP(A19,'[1]20'!$G$3:$L$30,3,FALSE),0)</f>
        <v>0</v>
      </c>
      <c r="D19" s="36">
        <f>IFERROR(VLOOKUP(A19,'[1]20'!$G$3:$L$30,4,FALSE),0)</f>
        <v>0</v>
      </c>
      <c r="E19" s="36">
        <f>IFERROR(VLOOKUP(A19,'[1]20'!$G$3:$L$30,5,FALSE),0)</f>
        <v>0</v>
      </c>
      <c r="F19" s="36"/>
      <c r="G19" s="36"/>
      <c r="H19" s="36"/>
      <c r="I19" s="36"/>
      <c r="J19" s="36"/>
      <c r="K19" s="36"/>
      <c r="L19" s="36"/>
      <c r="M19" s="36"/>
      <c r="N19" s="37">
        <f>SUM(B19:M19)</f>
        <v>0</v>
      </c>
    </row>
    <row r="20" spans="1:14" x14ac:dyDescent="0.25">
      <c r="A20" s="3" t="s">
        <v>37</v>
      </c>
      <c r="B20" s="36">
        <f>IFERROR(VLOOKUP(A20,'[1]20'!$G$3:$L$30,2,FALSE),0)</f>
        <v>0</v>
      </c>
      <c r="C20" s="36">
        <f>IFERROR(VLOOKUP(A20,'[1]20'!$G$3:$L$30,3,FALSE),0)</f>
        <v>0</v>
      </c>
      <c r="D20" s="36">
        <f>IFERROR(VLOOKUP(A20,'[1]20'!$G$3:$L$30,4,FALSE),0)</f>
        <v>0</v>
      </c>
      <c r="E20" s="36">
        <f>IFERROR(VLOOKUP(A20,'[1]20'!$G$3:$L$30,5,FALSE),0)</f>
        <v>0</v>
      </c>
      <c r="F20" s="36"/>
      <c r="G20" s="36"/>
      <c r="H20" s="36"/>
      <c r="I20" s="36"/>
      <c r="J20" s="36"/>
      <c r="K20" s="36"/>
      <c r="L20" s="36"/>
      <c r="M20" s="36"/>
      <c r="N20" s="37">
        <f t="shared" ref="N20:N23" si="1">SUM(B20:M20)</f>
        <v>0</v>
      </c>
    </row>
    <row r="21" spans="1:14" x14ac:dyDescent="0.25">
      <c r="A21" s="3" t="s">
        <v>38</v>
      </c>
      <c r="B21" s="36">
        <f>IFERROR(VLOOKUP(A21,'[1]20'!$G$3:$L$30,2,FALSE),0)</f>
        <v>0</v>
      </c>
      <c r="C21" s="36">
        <f>IFERROR(VLOOKUP(A21,'[1]20'!$G$3:$L$30,3,FALSE),0)</f>
        <v>0</v>
      </c>
      <c r="D21" s="36">
        <f>IFERROR(VLOOKUP(A21,'[1]20'!$G$3:$L$30,4,FALSE),0)</f>
        <v>0</v>
      </c>
      <c r="E21" s="36">
        <f>IFERROR(VLOOKUP(A21,'[1]20'!$G$3:$L$30,5,FALSE),0)</f>
        <v>0</v>
      </c>
      <c r="F21" s="36"/>
      <c r="G21" s="36"/>
      <c r="H21" s="36"/>
      <c r="I21" s="36"/>
      <c r="J21" s="36"/>
      <c r="K21" s="36"/>
      <c r="L21" s="36"/>
      <c r="M21" s="36"/>
      <c r="N21" s="37">
        <f t="shared" si="1"/>
        <v>0</v>
      </c>
    </row>
    <row r="22" spans="1:14" x14ac:dyDescent="0.25">
      <c r="A22" s="3" t="s">
        <v>39</v>
      </c>
      <c r="B22" s="36">
        <f>IFERROR(VLOOKUP(A22,'[1]20'!$G$3:$L$30,2,FALSE),0)</f>
        <v>0</v>
      </c>
      <c r="C22" s="36">
        <f>IFERROR(VLOOKUP(A22,'[1]20'!$G$3:$L$30,3,FALSE),0)</f>
        <v>0</v>
      </c>
      <c r="D22" s="36">
        <f>IFERROR(VLOOKUP(A22,'[1]20'!$G$3:$L$30,4,FALSE),0)</f>
        <v>0</v>
      </c>
      <c r="E22" s="36">
        <f>IFERROR(VLOOKUP(A22,'[1]20'!$G$3:$L$30,5,FALSE),0)</f>
        <v>0</v>
      </c>
      <c r="F22" s="36"/>
      <c r="G22" s="36"/>
      <c r="H22" s="36"/>
      <c r="I22" s="36"/>
      <c r="J22" s="36"/>
      <c r="K22" s="36"/>
      <c r="L22" s="36"/>
      <c r="M22" s="36"/>
      <c r="N22" s="37">
        <f t="shared" si="1"/>
        <v>0</v>
      </c>
    </row>
    <row r="23" spans="1:14" x14ac:dyDescent="0.25">
      <c r="A23" s="3" t="s">
        <v>40</v>
      </c>
      <c r="B23" s="36">
        <f>IFERROR(VLOOKUP(A23,'[1]20'!$G$3:$L$30,2,FALSE),0)</f>
        <v>0</v>
      </c>
      <c r="C23" s="36">
        <f>IFERROR(VLOOKUP(A23,'[1]20'!$G$3:$L$30,3,FALSE),0)</f>
        <v>0</v>
      </c>
      <c r="D23" s="36">
        <f>IFERROR(VLOOKUP(A23,'[1]20'!$G$3:$L$30,4,FALSE),0)</f>
        <v>0</v>
      </c>
      <c r="E23" s="36">
        <f>IFERROR(VLOOKUP(A23,'[1]20'!$G$3:$L$30,5,FALSE),0)</f>
        <v>0</v>
      </c>
      <c r="F23" s="36"/>
      <c r="G23" s="36"/>
      <c r="H23" s="36"/>
      <c r="I23" s="36"/>
      <c r="J23" s="36"/>
      <c r="K23" s="36"/>
      <c r="L23" s="36"/>
      <c r="M23" s="36"/>
      <c r="N23" s="37">
        <f t="shared" si="1"/>
        <v>0</v>
      </c>
    </row>
    <row r="24" spans="1:14" x14ac:dyDescent="0.25">
      <c r="A24" s="3" t="s">
        <v>41</v>
      </c>
      <c r="B24" s="36">
        <f>IFERROR(VLOOKUP(A24,'[1]20'!$G$3:$L$30,2,FALSE),0)</f>
        <v>0</v>
      </c>
      <c r="C24" s="36">
        <f>IFERROR(VLOOKUP(A24,'[1]20'!$G$3:$L$30,3,FALSE),0)</f>
        <v>0</v>
      </c>
      <c r="D24" s="36">
        <f>IFERROR(VLOOKUP(A24,'[1]20'!$G$3:$L$30,4,FALSE),0)</f>
        <v>0</v>
      </c>
      <c r="E24" s="36">
        <f>IFERROR(VLOOKUP(A24,'[1]20'!$G$3:$L$30,5,FALSE),0)</f>
        <v>0</v>
      </c>
      <c r="F24" s="36"/>
      <c r="G24" s="36"/>
      <c r="H24" s="36"/>
      <c r="I24" s="36"/>
      <c r="J24" s="36"/>
      <c r="K24" s="36"/>
      <c r="L24" s="36"/>
      <c r="M24" s="36"/>
      <c r="N24" s="37">
        <f>SUM(B24:M24)</f>
        <v>0</v>
      </c>
    </row>
  </sheetData>
  <mergeCells count="2">
    <mergeCell ref="A1:A3"/>
    <mergeCell ref="B1:N2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zoomScale="80" zoomScaleNormal="80" workbookViewId="0">
      <selection sqref="A1:A3"/>
    </sheetView>
  </sheetViews>
  <sheetFormatPr baseColWidth="10" defaultRowHeight="15" x14ac:dyDescent="0.25"/>
  <cols>
    <col min="1" max="1" width="35.85546875" bestFit="1" customWidth="1"/>
    <col min="2" max="2" width="8.85546875" bestFit="1" customWidth="1"/>
    <col min="3" max="3" width="11.5703125" bestFit="1" customWidth="1"/>
    <col min="4" max="4" width="8.85546875" bestFit="1" customWidth="1"/>
    <col min="5" max="6" width="7.42578125" bestFit="1" customWidth="1"/>
    <col min="7" max="7" width="7.28515625" bestFit="1" customWidth="1"/>
    <col min="8" max="8" width="7" bestFit="1" customWidth="1"/>
    <col min="9" max="9" width="9.85546875" bestFit="1" customWidth="1"/>
    <col min="10" max="10" width="9.5703125" bestFit="1" customWidth="1"/>
    <col min="11" max="11" width="11" bestFit="1" customWidth="1"/>
    <col min="12" max="12" width="9.85546875" bestFit="1" customWidth="1"/>
    <col min="13" max="13" width="9.140625" bestFit="1" customWidth="1"/>
  </cols>
  <sheetData>
    <row r="1" spans="1:14" x14ac:dyDescent="0.25">
      <c r="A1" s="40" t="s">
        <v>0</v>
      </c>
      <c r="B1" s="43" t="s">
        <v>102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5"/>
    </row>
    <row r="2" spans="1:14" ht="15.75" thickBot="1" x14ac:dyDescent="0.3">
      <c r="A2" s="41"/>
      <c r="B2" s="46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8"/>
    </row>
    <row r="3" spans="1:14" ht="15.75" thickBot="1" x14ac:dyDescent="0.3">
      <c r="A3" s="42"/>
      <c r="B3" s="11" t="s">
        <v>9</v>
      </c>
      <c r="C3" s="12" t="s">
        <v>10</v>
      </c>
      <c r="D3" s="13" t="s">
        <v>11</v>
      </c>
      <c r="E3" s="13" t="s">
        <v>12</v>
      </c>
      <c r="F3" s="13" t="s">
        <v>13</v>
      </c>
      <c r="G3" s="13" t="s">
        <v>14</v>
      </c>
      <c r="H3" s="13" t="s">
        <v>15</v>
      </c>
      <c r="I3" s="13" t="s">
        <v>16</v>
      </c>
      <c r="J3" s="13" t="s">
        <v>17</v>
      </c>
      <c r="K3" s="13" t="s">
        <v>18</v>
      </c>
      <c r="L3" s="13" t="s">
        <v>19</v>
      </c>
      <c r="M3" s="13" t="s">
        <v>20</v>
      </c>
      <c r="N3" s="14" t="s">
        <v>29</v>
      </c>
    </row>
    <row r="4" spans="1:14" x14ac:dyDescent="0.25">
      <c r="A4" s="1" t="s">
        <v>2</v>
      </c>
      <c r="B4" s="33">
        <f>IFERROR(VLOOKUP(A4,'[1]21'!$G$3:$L$47,2,FALSE),0)</f>
        <v>304</v>
      </c>
      <c r="C4" s="33">
        <f>IFERROR(VLOOKUP(A4,'[1]21'!$G$3:$L$47,3,FALSE),0)</f>
        <v>0</v>
      </c>
      <c r="D4" s="33">
        <f>IFERROR(VLOOKUP(A4,'[1]21'!$G$3:$L$47,4,FALSE),0)</f>
        <v>372</v>
      </c>
      <c r="E4" s="33">
        <f>IFERROR(VLOOKUP(A4,'[1]21'!$G$3:$L$47,5,FALSE),0)</f>
        <v>265</v>
      </c>
      <c r="F4" s="33"/>
      <c r="G4" s="33"/>
      <c r="H4" s="33"/>
      <c r="I4" s="33"/>
      <c r="J4" s="33"/>
      <c r="K4" s="33"/>
      <c r="L4" s="33"/>
      <c r="M4" s="33"/>
      <c r="N4" s="33">
        <f>SUM(B4:M4)</f>
        <v>941</v>
      </c>
    </row>
    <row r="5" spans="1:14" x14ac:dyDescent="0.25">
      <c r="A5" s="1" t="s">
        <v>30</v>
      </c>
      <c r="B5" s="33">
        <f>IFERROR(VLOOKUP(A5,'[1]21'!$G$3:$L$47,2,FALSE),0)</f>
        <v>0</v>
      </c>
      <c r="C5" s="33">
        <f>IFERROR(VLOOKUP(A5,'[1]21'!$G$3:$L$47,3,FALSE),0)</f>
        <v>0</v>
      </c>
      <c r="D5" s="33">
        <f>IFERROR(VLOOKUP(A5,'[1]21'!$G$3:$L$47,4,FALSE),0)</f>
        <v>0</v>
      </c>
      <c r="E5" s="33">
        <f>IFERROR(VLOOKUP(A5,'[1]21'!$G$3:$L$47,5,FALSE),0)</f>
        <v>0</v>
      </c>
      <c r="F5" s="33"/>
      <c r="G5" s="33"/>
      <c r="H5" s="33"/>
      <c r="I5" s="33"/>
      <c r="J5" s="33"/>
      <c r="K5" s="33"/>
      <c r="L5" s="33"/>
      <c r="M5" s="33"/>
      <c r="N5" s="33">
        <f t="shared" ref="N5:N17" si="0">SUM(B5:M5)</f>
        <v>0</v>
      </c>
    </row>
    <row r="6" spans="1:14" x14ac:dyDescent="0.25">
      <c r="A6" s="2" t="s">
        <v>3</v>
      </c>
      <c r="B6" s="33">
        <f>IFERROR(VLOOKUP(A6,'[1]21'!$G$3:$L$47,2,FALSE),0)</f>
        <v>85</v>
      </c>
      <c r="C6" s="33">
        <f>IFERROR(VLOOKUP(A6,'[1]21'!$G$3:$L$47,3,FALSE),0)</f>
        <v>38</v>
      </c>
      <c r="D6" s="33">
        <f>IFERROR(VLOOKUP(A6,'[1]21'!$G$3:$L$47,4,FALSE),0)</f>
        <v>59</v>
      </c>
      <c r="E6" s="33">
        <f>IFERROR(VLOOKUP(A6,'[1]21'!$G$3:$L$47,5,FALSE),0)</f>
        <v>50</v>
      </c>
      <c r="F6" s="33"/>
      <c r="G6" s="33"/>
      <c r="H6" s="33"/>
      <c r="I6" s="33"/>
      <c r="J6" s="33"/>
      <c r="K6" s="33"/>
      <c r="L6" s="33"/>
      <c r="M6" s="33"/>
      <c r="N6" s="33">
        <f t="shared" si="0"/>
        <v>232</v>
      </c>
    </row>
    <row r="7" spans="1:14" x14ac:dyDescent="0.25">
      <c r="A7" s="2" t="s">
        <v>31</v>
      </c>
      <c r="B7" s="33">
        <f>IFERROR(VLOOKUP(A7,'[1]21'!$G$3:$L$47,2,FALSE),0)</f>
        <v>0</v>
      </c>
      <c r="C7" s="33">
        <f>IFERROR(VLOOKUP(A7,'[1]21'!$G$3:$L$47,3,FALSE),0)</f>
        <v>0</v>
      </c>
      <c r="D7" s="33">
        <f>IFERROR(VLOOKUP(A7,'[1]21'!$G$3:$L$47,4,FALSE),0)</f>
        <v>0</v>
      </c>
      <c r="E7" s="33">
        <f>IFERROR(VLOOKUP(A7,'[1]21'!$G$3:$L$47,5,FALSE),0)</f>
        <v>0</v>
      </c>
      <c r="F7" s="33"/>
      <c r="G7" s="33"/>
      <c r="H7" s="33"/>
      <c r="I7" s="33"/>
      <c r="J7" s="33"/>
      <c r="K7" s="33"/>
      <c r="L7" s="33"/>
      <c r="M7" s="33"/>
      <c r="N7" s="33">
        <f t="shared" si="0"/>
        <v>0</v>
      </c>
    </row>
    <row r="8" spans="1:14" x14ac:dyDescent="0.25">
      <c r="A8" s="2" t="s">
        <v>32</v>
      </c>
      <c r="B8" s="33">
        <f>IFERROR(VLOOKUP(A8,'[1]21'!$G$3:$L$47,2,FALSE),0)</f>
        <v>0</v>
      </c>
      <c r="C8" s="33">
        <f>IFERROR(VLOOKUP(A8,'[1]21'!$G$3:$L$47,3,FALSE),0)</f>
        <v>0</v>
      </c>
      <c r="D8" s="33">
        <f>IFERROR(VLOOKUP(A8,'[1]21'!$G$3:$L$47,4,FALSE),0)</f>
        <v>0</v>
      </c>
      <c r="E8" s="33">
        <f>IFERROR(VLOOKUP(A8,'[1]21'!$G$3:$L$47,5,FALSE),0)</f>
        <v>0</v>
      </c>
      <c r="F8" s="33"/>
      <c r="G8" s="33"/>
      <c r="H8" s="33"/>
      <c r="I8" s="33"/>
      <c r="J8" s="33"/>
      <c r="K8" s="33"/>
      <c r="L8" s="33"/>
      <c r="M8" s="33"/>
      <c r="N8" s="33">
        <f t="shared" si="0"/>
        <v>0</v>
      </c>
    </row>
    <row r="9" spans="1:14" x14ac:dyDescent="0.25">
      <c r="A9" s="2" t="s">
        <v>33</v>
      </c>
      <c r="B9" s="33">
        <f>IFERROR(VLOOKUP(A9,'[1]21'!$G$3:$L$47,2,FALSE),0)</f>
        <v>0</v>
      </c>
      <c r="C9" s="33">
        <f>IFERROR(VLOOKUP(A9,'[1]21'!$G$3:$L$47,3,FALSE),0)</f>
        <v>0</v>
      </c>
      <c r="D9" s="33">
        <f>IFERROR(VLOOKUP(A9,'[1]21'!$G$3:$L$47,4,FALSE),0)</f>
        <v>0</v>
      </c>
      <c r="E9" s="33">
        <f>IFERROR(VLOOKUP(A9,'[1]21'!$G$3:$L$47,5,FALSE),0)</f>
        <v>0</v>
      </c>
      <c r="F9" s="33"/>
      <c r="G9" s="33"/>
      <c r="H9" s="33"/>
      <c r="I9" s="33"/>
      <c r="J9" s="33"/>
      <c r="K9" s="33"/>
      <c r="L9" s="33"/>
      <c r="M9" s="33"/>
      <c r="N9" s="33">
        <f t="shared" si="0"/>
        <v>0</v>
      </c>
    </row>
    <row r="10" spans="1:14" x14ac:dyDescent="0.25">
      <c r="A10" s="3" t="s">
        <v>8</v>
      </c>
      <c r="B10" s="33">
        <f>IFERROR(VLOOKUP(A10,'[1]21'!$G$3:$L$47,2,FALSE),0)</f>
        <v>0</v>
      </c>
      <c r="C10" s="33">
        <f>IFERROR(VLOOKUP(A10,'[1]21'!$G$3:$L$47,3,FALSE),0)</f>
        <v>0</v>
      </c>
      <c r="D10" s="34">
        <f>IFERROR(VLOOKUP(A10,'[1]21'!$G$3:$L$47,4,FALSE),0)</f>
        <v>0</v>
      </c>
      <c r="E10" s="34">
        <f>IFERROR(VLOOKUP(A10,'[1]21'!$G$3:$L$47,5,FALSE),0)</f>
        <v>0</v>
      </c>
      <c r="F10" s="34"/>
      <c r="G10" s="34"/>
      <c r="H10" s="34"/>
      <c r="I10" s="34"/>
      <c r="J10" s="34"/>
      <c r="K10" s="34"/>
      <c r="L10" s="34"/>
      <c r="M10" s="34"/>
      <c r="N10" s="33">
        <f t="shared" si="0"/>
        <v>0</v>
      </c>
    </row>
    <row r="11" spans="1:14" x14ac:dyDescent="0.25">
      <c r="A11" s="1" t="s">
        <v>34</v>
      </c>
      <c r="B11" s="33">
        <f>IFERROR(VLOOKUP(A11,'[1]21'!$G$3:$L$47,2,FALSE),0)</f>
        <v>0</v>
      </c>
      <c r="C11" s="33">
        <f>IFERROR(VLOOKUP(A11,'[1]21'!$G$3:$L$47,3,FALSE),0)</f>
        <v>0</v>
      </c>
      <c r="D11" s="33">
        <f>IFERROR(VLOOKUP(A11,'[1]21'!$G$3:$L$47,4,FALSE),0)</f>
        <v>0</v>
      </c>
      <c r="E11" s="33">
        <f>IFERROR(VLOOKUP(A11,'[1]21'!$G$3:$L$47,5,FALSE),0)</f>
        <v>8</v>
      </c>
      <c r="F11" s="33"/>
      <c r="G11" s="33"/>
      <c r="H11" s="33"/>
      <c r="I11" s="33"/>
      <c r="J11" s="33"/>
      <c r="K11" s="33"/>
      <c r="L11" s="33"/>
      <c r="M11" s="33"/>
      <c r="N11" s="33">
        <f t="shared" si="0"/>
        <v>8</v>
      </c>
    </row>
    <row r="12" spans="1:14" x14ac:dyDescent="0.25">
      <c r="A12" s="3" t="s">
        <v>7</v>
      </c>
      <c r="B12" s="33">
        <f>IFERROR(VLOOKUP(A12,'[1]21'!$G$3:$L$47,2,FALSE),0)</f>
        <v>0</v>
      </c>
      <c r="C12" s="33">
        <f>IFERROR(VLOOKUP(A12,'[1]21'!$G$3:$L$47,3,FALSE),0)</f>
        <v>0</v>
      </c>
      <c r="D12" s="34">
        <f>IFERROR(VLOOKUP(A12,'[1]21'!$G$3:$L$47,4,FALSE),0)</f>
        <v>0</v>
      </c>
      <c r="E12" s="34">
        <f>IFERROR(VLOOKUP(A12,'[1]21'!$G$3:$L$47,5,FALSE),0)</f>
        <v>0</v>
      </c>
      <c r="F12" s="34"/>
      <c r="G12" s="34"/>
      <c r="H12" s="34"/>
      <c r="I12" s="34"/>
      <c r="J12" s="34"/>
      <c r="K12" s="34"/>
      <c r="L12" s="34"/>
      <c r="M12" s="34"/>
      <c r="N12" s="33">
        <f t="shared" si="0"/>
        <v>0</v>
      </c>
    </row>
    <row r="13" spans="1:14" x14ac:dyDescent="0.25">
      <c r="A13" s="7" t="s">
        <v>6</v>
      </c>
      <c r="B13" s="33">
        <f>IFERROR(VLOOKUP(A13,'[1]21'!$G$3:$L$47,2,FALSE),0)</f>
        <v>11</v>
      </c>
      <c r="C13" s="33">
        <f>IFERROR(VLOOKUP(A13,'[1]21'!$G$3:$L$47,3,FALSE),0)</f>
        <v>11</v>
      </c>
      <c r="D13" s="34">
        <f>IFERROR(VLOOKUP(A13,'[1]21'!$G$3:$L$47,4,FALSE),0)</f>
        <v>12</v>
      </c>
      <c r="E13" s="33">
        <f>IFERROR(VLOOKUP(A13,'[1]21'!$G$3:$L$47,5,FALSE),0)</f>
        <v>11</v>
      </c>
      <c r="F13" s="33"/>
      <c r="G13" s="33"/>
      <c r="H13" s="33"/>
      <c r="I13" s="33"/>
      <c r="J13" s="33"/>
      <c r="K13" s="33"/>
      <c r="L13" s="33"/>
      <c r="M13" s="33"/>
      <c r="N13" s="33">
        <f t="shared" si="0"/>
        <v>45</v>
      </c>
    </row>
    <row r="14" spans="1:14" x14ac:dyDescent="0.25">
      <c r="A14" s="1" t="s">
        <v>4</v>
      </c>
      <c r="B14" s="33">
        <f>IFERROR(VLOOKUP(A14,'[1]21'!$G$3:$L$47,2,FALSE),0)</f>
        <v>0</v>
      </c>
      <c r="C14" s="33">
        <f>IFERROR(VLOOKUP(A14,'[1]21'!$G$3:$L$47,3,FALSE),0)</f>
        <v>0</v>
      </c>
      <c r="D14" s="34">
        <f>IFERROR(VLOOKUP(A14,'[1]21'!$G$3:$L$47,4,FALSE),0)</f>
        <v>1</v>
      </c>
      <c r="E14" s="33">
        <f>IFERROR(VLOOKUP(A14,'[1]21'!$G$3:$L$47,5,FALSE),0)</f>
        <v>2</v>
      </c>
      <c r="F14" s="33"/>
      <c r="G14" s="33"/>
      <c r="H14" s="33"/>
      <c r="I14" s="33"/>
      <c r="J14" s="33"/>
      <c r="K14" s="33"/>
      <c r="L14" s="33"/>
      <c r="M14" s="33"/>
      <c r="N14" s="33">
        <f t="shared" si="0"/>
        <v>3</v>
      </c>
    </row>
    <row r="15" spans="1:14" x14ac:dyDescent="0.25">
      <c r="A15" s="3" t="s">
        <v>28</v>
      </c>
      <c r="B15" s="36">
        <f>IFERROR(VLOOKUP(A15,'[1]21'!$G$3:$L$47,2,FALSE),0)</f>
        <v>0</v>
      </c>
      <c r="C15" s="36">
        <f>IFERROR(VLOOKUP(A15,'[1]21'!$G$3:$L$47,3,FALSE),0)</f>
        <v>0</v>
      </c>
      <c r="D15" s="36">
        <f>IFERROR(VLOOKUP(A15,'[1]21'!$G$3:$L$47,4,FALSE),0)</f>
        <v>0</v>
      </c>
      <c r="E15" s="36">
        <f>IFERROR(VLOOKUP(A15,'[1]21'!$G$3:$L$47,5,FALSE),0)</f>
        <v>0</v>
      </c>
      <c r="F15" s="36"/>
      <c r="G15" s="36"/>
      <c r="H15" s="36"/>
      <c r="I15" s="36"/>
      <c r="J15" s="36"/>
      <c r="K15" s="36"/>
      <c r="L15" s="36"/>
      <c r="M15" s="36"/>
      <c r="N15" s="33">
        <f t="shared" si="0"/>
        <v>0</v>
      </c>
    </row>
    <row r="16" spans="1:14" x14ac:dyDescent="0.25">
      <c r="A16" s="3" t="s">
        <v>27</v>
      </c>
      <c r="B16" s="36">
        <f>IFERROR(VLOOKUP(A16,'[1]21'!$G$3:$L$47,2,FALSE),0)</f>
        <v>0</v>
      </c>
      <c r="C16" s="36">
        <f>IFERROR(VLOOKUP(A16,'[1]21'!$G$3:$L$47,3,FALSE),0)</f>
        <v>0</v>
      </c>
      <c r="D16" s="36">
        <f>IFERROR(VLOOKUP(A16,'[1]21'!$G$3:$L$47,4,FALSE),0)</f>
        <v>6</v>
      </c>
      <c r="E16" s="36">
        <f>IFERROR(VLOOKUP(A16,'[1]21'!$G$3:$L$47,5,FALSE),0)</f>
        <v>8</v>
      </c>
      <c r="F16" s="36"/>
      <c r="G16" s="36"/>
      <c r="H16" s="36"/>
      <c r="I16" s="36"/>
      <c r="J16" s="36"/>
      <c r="K16" s="36"/>
      <c r="L16" s="36"/>
      <c r="M16" s="36"/>
      <c r="N16" s="33">
        <f t="shared" si="0"/>
        <v>14</v>
      </c>
    </row>
    <row r="17" spans="1:14" ht="15.75" thickBot="1" x14ac:dyDescent="0.3">
      <c r="A17" s="3" t="s">
        <v>5</v>
      </c>
      <c r="B17" s="36">
        <f>IFERROR(VLOOKUP(A17,'[1]21'!$G$3:$L$47,2,FALSE),0)</f>
        <v>0</v>
      </c>
      <c r="C17" s="36">
        <f>IFERROR(VLOOKUP(A17,'[1]21'!$G$3:$L$47,3,FALSE),0)</f>
        <v>0</v>
      </c>
      <c r="D17" s="36">
        <f>IFERROR(VLOOKUP(A17,'[1]21'!$G$3:$L$47,4,FALSE),0)</f>
        <v>0</v>
      </c>
      <c r="E17" s="36">
        <f>IFERROR(VLOOKUP(A17,'[1]21'!$G$3:$L$47,5,FALSE),0)</f>
        <v>0</v>
      </c>
      <c r="F17" s="36"/>
      <c r="G17" s="36"/>
      <c r="H17" s="36"/>
      <c r="I17" s="36"/>
      <c r="J17" s="36"/>
      <c r="K17" s="36"/>
      <c r="L17" s="36"/>
      <c r="M17" s="36"/>
      <c r="N17" s="33">
        <f t="shared" si="0"/>
        <v>0</v>
      </c>
    </row>
    <row r="18" spans="1:14" x14ac:dyDescent="0.25">
      <c r="A18" s="15" t="s">
        <v>35</v>
      </c>
      <c r="B18" s="36"/>
      <c r="C18" s="36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</row>
    <row r="19" spans="1:14" x14ac:dyDescent="0.25">
      <c r="A19" s="3" t="s">
        <v>36</v>
      </c>
      <c r="B19" s="36">
        <f>IFERROR(VLOOKUP(A19,'[1]21'!$G$3:$L$47,2,FALSE),0)</f>
        <v>0</v>
      </c>
      <c r="C19" s="36">
        <f>IFERROR(VLOOKUP(A19,'[1]21'!$G$3:$L$47,3,FALSE),0)</f>
        <v>0</v>
      </c>
      <c r="D19" s="36">
        <f>IFERROR(VLOOKUP(A19,'[1]21'!$G$3:$L$47,4,FALSE),0)</f>
        <v>0</v>
      </c>
      <c r="E19" s="36">
        <f>IFERROR(VLOOKUP(A19,'[1]21'!$G$3:$L$47,5,FALSE),0)</f>
        <v>0</v>
      </c>
      <c r="F19" s="36"/>
      <c r="G19" s="36"/>
      <c r="H19" s="36"/>
      <c r="I19" s="36"/>
      <c r="J19" s="36"/>
      <c r="K19" s="36"/>
      <c r="L19" s="36"/>
      <c r="M19" s="36"/>
      <c r="N19" s="37">
        <f>SUM(B19:M19)</f>
        <v>0</v>
      </c>
    </row>
    <row r="20" spans="1:14" x14ac:dyDescent="0.25">
      <c r="A20" s="3" t="s">
        <v>37</v>
      </c>
      <c r="B20" s="36">
        <f>IFERROR(VLOOKUP(A20,'[1]21'!$G$3:$L$47,2,FALSE),0)</f>
        <v>0</v>
      </c>
      <c r="C20" s="36">
        <f>IFERROR(VLOOKUP(A20,'[1]21'!$G$3:$L$47,3,FALSE),0)</f>
        <v>0</v>
      </c>
      <c r="D20" s="36">
        <f>IFERROR(VLOOKUP(A20,'[1]21'!$G$3:$L$47,4,FALSE),0)</f>
        <v>0</v>
      </c>
      <c r="E20" s="36">
        <f>IFERROR(VLOOKUP(A20,'[1]21'!$G$3:$L$47,5,FALSE),0)</f>
        <v>0</v>
      </c>
      <c r="F20" s="36"/>
      <c r="G20" s="36"/>
      <c r="H20" s="36"/>
      <c r="I20" s="36"/>
      <c r="J20" s="36"/>
      <c r="K20" s="36"/>
      <c r="L20" s="36"/>
      <c r="M20" s="36"/>
      <c r="N20" s="37">
        <f t="shared" ref="N20:N23" si="1">SUM(B20:M20)</f>
        <v>0</v>
      </c>
    </row>
    <row r="21" spans="1:14" x14ac:dyDescent="0.25">
      <c r="A21" s="3" t="s">
        <v>38</v>
      </c>
      <c r="B21" s="36">
        <f>IFERROR(VLOOKUP(A21,'[1]21'!$G$3:$L$47,2,FALSE),0)</f>
        <v>0</v>
      </c>
      <c r="C21" s="36">
        <f>IFERROR(VLOOKUP(A21,'[1]21'!$G$3:$L$47,3,FALSE),0)</f>
        <v>0</v>
      </c>
      <c r="D21" s="36">
        <f>IFERROR(VLOOKUP(A21,'[1]21'!$G$3:$L$47,4,FALSE),0)</f>
        <v>0</v>
      </c>
      <c r="E21" s="36">
        <f>IFERROR(VLOOKUP(A21,'[1]21'!$G$3:$L$47,5,FALSE),0)</f>
        <v>0</v>
      </c>
      <c r="F21" s="36"/>
      <c r="G21" s="36"/>
      <c r="H21" s="36"/>
      <c r="I21" s="36"/>
      <c r="J21" s="36"/>
      <c r="K21" s="36"/>
      <c r="L21" s="36"/>
      <c r="M21" s="36"/>
      <c r="N21" s="37">
        <f t="shared" si="1"/>
        <v>0</v>
      </c>
    </row>
    <row r="22" spans="1:14" x14ac:dyDescent="0.25">
      <c r="A22" s="3" t="s">
        <v>39</v>
      </c>
      <c r="B22" s="36">
        <f>IFERROR(VLOOKUP(A22,'[1]21'!$G$3:$L$47,2,FALSE),0)</f>
        <v>0</v>
      </c>
      <c r="C22" s="36">
        <f>IFERROR(VLOOKUP(A22,'[1]21'!$G$3:$L$47,3,FALSE),0)</f>
        <v>0</v>
      </c>
      <c r="D22" s="36">
        <f>IFERROR(VLOOKUP(A22,'[1]21'!$G$3:$L$47,4,FALSE),0)</f>
        <v>0</v>
      </c>
      <c r="E22" s="36">
        <f>IFERROR(VLOOKUP(A22,'[1]21'!$G$3:$L$47,5,FALSE),0)</f>
        <v>0</v>
      </c>
      <c r="F22" s="36"/>
      <c r="G22" s="36"/>
      <c r="H22" s="36"/>
      <c r="I22" s="36"/>
      <c r="J22" s="36"/>
      <c r="K22" s="36"/>
      <c r="L22" s="36"/>
      <c r="M22" s="36"/>
      <c r="N22" s="37">
        <f t="shared" si="1"/>
        <v>0</v>
      </c>
    </row>
    <row r="23" spans="1:14" x14ac:dyDescent="0.25">
      <c r="A23" s="3" t="s">
        <v>40</v>
      </c>
      <c r="B23" s="36">
        <f>IFERROR(VLOOKUP(A23,'[1]21'!$G$3:$L$47,2,FALSE),0)</f>
        <v>0</v>
      </c>
      <c r="C23" s="36">
        <f>IFERROR(VLOOKUP(A23,'[1]21'!$G$3:$L$47,3,FALSE),0)</f>
        <v>0</v>
      </c>
      <c r="D23" s="36">
        <f>IFERROR(VLOOKUP(A23,'[1]21'!$G$3:$L$47,4,FALSE),0)</f>
        <v>0</v>
      </c>
      <c r="E23" s="36">
        <f>IFERROR(VLOOKUP(A23,'[1]21'!$G$3:$L$47,5,FALSE),0)</f>
        <v>0</v>
      </c>
      <c r="F23" s="36"/>
      <c r="G23" s="36"/>
      <c r="H23" s="36"/>
      <c r="I23" s="36"/>
      <c r="J23" s="36"/>
      <c r="K23" s="36"/>
      <c r="L23" s="36"/>
      <c r="M23" s="36"/>
      <c r="N23" s="37">
        <f t="shared" si="1"/>
        <v>0</v>
      </c>
    </row>
    <row r="24" spans="1:14" x14ac:dyDescent="0.25">
      <c r="A24" s="3" t="s">
        <v>41</v>
      </c>
      <c r="B24" s="36">
        <f>IFERROR(VLOOKUP(A24,'[1]21'!$G$3:$L$47,2,FALSE),0)</f>
        <v>0</v>
      </c>
      <c r="C24" s="36">
        <f>IFERROR(VLOOKUP(A24,'[1]21'!$G$3:$L$47,3,FALSE),0)</f>
        <v>0</v>
      </c>
      <c r="D24" s="36">
        <f>IFERROR(VLOOKUP(A24,'[1]21'!$G$3:$L$47,4,FALSE),0)</f>
        <v>0</v>
      </c>
      <c r="E24" s="36">
        <f>IFERROR(VLOOKUP(A24,'[1]21'!$G$3:$L$47,5,FALSE),0)</f>
        <v>0</v>
      </c>
      <c r="F24" s="36"/>
      <c r="G24" s="36"/>
      <c r="H24" s="36"/>
      <c r="I24" s="36"/>
      <c r="J24" s="36"/>
      <c r="K24" s="36"/>
      <c r="L24" s="36"/>
      <c r="M24" s="36"/>
      <c r="N24" s="37">
        <f>SUM(B24:M24)</f>
        <v>0</v>
      </c>
    </row>
  </sheetData>
  <mergeCells count="2">
    <mergeCell ref="A1:A3"/>
    <mergeCell ref="B1:N2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"/>
  <sheetViews>
    <sheetView zoomScale="80" zoomScaleNormal="80" workbookViewId="0"/>
  </sheetViews>
  <sheetFormatPr baseColWidth="10" defaultRowHeight="15" x14ac:dyDescent="0.25"/>
  <sheetData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"/>
  <sheetViews>
    <sheetView zoomScale="80" zoomScaleNormal="80" workbookViewId="0"/>
  </sheetViews>
  <sheetFormatPr baseColWidth="10" defaultRowHeight="15" x14ac:dyDescent="0.25"/>
  <sheetData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"/>
  <sheetViews>
    <sheetView zoomScale="80" zoomScaleNormal="80"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25</vt:i4>
      </vt:variant>
    </vt:vector>
  </HeadingPairs>
  <TitlesOfParts>
    <vt:vector size="25" baseType="lpstr">
      <vt:lpstr>Inicio</vt:lpstr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macarena alfaro</dc:creator>
  <cp:lastModifiedBy>macarena alfaro</cp:lastModifiedBy>
  <dcterms:created xsi:type="dcterms:W3CDTF">2018-03-23T13:41:29Z</dcterms:created>
  <dcterms:modified xsi:type="dcterms:W3CDTF">2018-06-06T20:16:02Z</dcterms:modified>
</cp:coreProperties>
</file>